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2"/>
  <workbookPr/>
  <mc:AlternateContent xmlns:mc="http://schemas.openxmlformats.org/markup-compatibility/2006">
    <mc:Choice Requires="x15">
      <x15ac:absPath xmlns:x15ac="http://schemas.microsoft.com/office/spreadsheetml/2010/11/ac" url="C:\Users\cboyer5\Desktop\"/>
    </mc:Choice>
  </mc:AlternateContent>
  <xr:revisionPtr revIDLastSave="0" documentId="8_{EF22D79C-7CF4-4E8A-9F59-D586340CAB7C}" xr6:coauthVersionLast="47" xr6:coauthVersionMax="47" xr10:uidLastSave="{00000000-0000-0000-0000-000000000000}"/>
  <bookViews>
    <workbookView xWindow="28680" yWindow="-120" windowWidth="29040" windowHeight="15720" tabRatio="738" xr2:uid="{00000000-000D-0000-FFFF-FFFF00000000}"/>
  </bookViews>
  <sheets>
    <sheet name="Budget" sheetId="6" r:id="rId1"/>
    <sheet name="DON'T USE- Proj 2 Imaging &amp; NPS" sheetId="11" state="hidden" r:id="rId2"/>
  </sheets>
  <definedNames>
    <definedName name="cola1">#REF!</definedName>
    <definedName name="cola2">#REF!</definedName>
    <definedName name="cola3">#REF!</definedName>
    <definedName name="cola4">#REF!</definedName>
    <definedName name="cola5">#REF!</definedName>
    <definedName name="MN">#REF!</definedName>
    <definedName name="NIH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6" l="1"/>
  <c r="D32" i="6"/>
  <c r="F31" i="6"/>
  <c r="D31" i="6"/>
  <c r="F30" i="6"/>
  <c r="D30" i="6"/>
  <c r="F3" i="6"/>
  <c r="H50" i="6"/>
  <c r="F27" i="6"/>
  <c r="G27" i="6" s="1"/>
  <c r="D27" i="6"/>
  <c r="F26" i="6"/>
  <c r="G26" i="6" s="1"/>
  <c r="D26" i="6"/>
  <c r="F25" i="6"/>
  <c r="G25" i="6" s="1"/>
  <c r="D25" i="6"/>
  <c r="H31" i="6" l="1"/>
  <c r="H30" i="6"/>
  <c r="H32" i="6"/>
  <c r="H26" i="6"/>
  <c r="H25" i="6"/>
  <c r="H27" i="6"/>
  <c r="F20" i="6" l="1"/>
  <c r="G20" i="6" s="1"/>
  <c r="D20" i="6"/>
  <c r="F18" i="6"/>
  <c r="G18" i="6" s="1"/>
  <c r="D18" i="6"/>
  <c r="F17" i="6"/>
  <c r="G17" i="6" s="1"/>
  <c r="D17" i="6"/>
  <c r="F16" i="6"/>
  <c r="G16" i="6" s="1"/>
  <c r="D16" i="6"/>
  <c r="H16" i="6" l="1"/>
  <c r="H20" i="6"/>
  <c r="H17" i="6"/>
  <c r="H18" i="6"/>
  <c r="F7" i="6" l="1"/>
  <c r="G7" i="6" s="1"/>
  <c r="F15" i="6"/>
  <c r="G15" i="6" s="1"/>
  <c r="F11" i="6"/>
  <c r="G11" i="6" s="1"/>
  <c r="F10" i="6"/>
  <c r="G10" i="6" s="1"/>
  <c r="D15" i="6"/>
  <c r="D21" i="6"/>
  <c r="D22" i="6"/>
  <c r="D7" i="6"/>
  <c r="D8" i="6"/>
  <c r="D9" i="6"/>
  <c r="D10" i="6"/>
  <c r="D11" i="6"/>
  <c r="H10" i="6" l="1"/>
  <c r="H11" i="6"/>
  <c r="H15" i="6"/>
  <c r="H7" i="6"/>
  <c r="F21" i="6"/>
  <c r="G21" i="6" s="1"/>
  <c r="F22" i="6"/>
  <c r="G22" i="6" s="1"/>
  <c r="F9" i="6"/>
  <c r="G9" i="6" s="1"/>
  <c r="H9" i="6" l="1"/>
  <c r="H21" i="6"/>
  <c r="H22" i="6"/>
  <c r="AL22" i="11" l="1"/>
  <c r="AF18" i="11"/>
  <c r="Y18" i="11"/>
  <c r="R18" i="11"/>
  <c r="L18" i="11"/>
  <c r="S18" i="11" s="1"/>
  <c r="K18" i="11"/>
  <c r="F18" i="11"/>
  <c r="G18" i="11" s="1"/>
  <c r="H18" i="11" s="1"/>
  <c r="D18" i="11"/>
  <c r="F8" i="6"/>
  <c r="G8" i="6" s="1"/>
  <c r="L17" i="11"/>
  <c r="M17" i="11" s="1"/>
  <c r="S17" i="11"/>
  <c r="T17" i="11" s="1"/>
  <c r="U17" i="11" s="1"/>
  <c r="V17" i="11" s="1"/>
  <c r="AF17" i="11"/>
  <c r="Y17" i="11"/>
  <c r="R17" i="11"/>
  <c r="K17" i="11"/>
  <c r="AL40" i="11"/>
  <c r="AL34" i="11"/>
  <c r="AL31" i="11"/>
  <c r="H30" i="11"/>
  <c r="V29" i="11"/>
  <c r="AL29" i="11"/>
  <c r="O28" i="11"/>
  <c r="O27" i="11"/>
  <c r="AL27" i="11" s="1"/>
  <c r="O26" i="11"/>
  <c r="AL26" i="11"/>
  <c r="O25" i="11"/>
  <c r="AL25" i="11"/>
  <c r="O24" i="11"/>
  <c r="V24" i="11" s="1"/>
  <c r="AL24" i="11" s="1"/>
  <c r="AC23" i="11"/>
  <c r="AJ23" i="11" s="1"/>
  <c r="AL23" i="11" s="1"/>
  <c r="V21" i="11"/>
  <c r="AL21" i="11" s="1"/>
  <c r="AC21" i="11"/>
  <c r="AL20" i="11"/>
  <c r="F17" i="11"/>
  <c r="G17" i="11" s="1"/>
  <c r="D17" i="11"/>
  <c r="K11" i="11"/>
  <c r="R11" i="11"/>
  <c r="Y11" i="11"/>
  <c r="AF11" i="11" s="1"/>
  <c r="F6" i="6"/>
  <c r="G6" i="6" s="1"/>
  <c r="D6" i="6"/>
  <c r="V28" i="11" l="1"/>
  <c r="AL28" i="11" s="1"/>
  <c r="AM30" i="11" s="1"/>
  <c r="Z17" i="11"/>
  <c r="AA17" i="11" s="1"/>
  <c r="AN17" i="11" s="1"/>
  <c r="O30" i="11"/>
  <c r="AC30" i="11"/>
  <c r="AB17" i="11"/>
  <c r="N17" i="11"/>
  <c r="O17" i="11" s="1"/>
  <c r="T18" i="11"/>
  <c r="U18" i="11" s="1"/>
  <c r="V18" i="11" s="1"/>
  <c r="V19" i="11" s="1"/>
  <c r="Z18" i="11"/>
  <c r="H17" i="11"/>
  <c r="AG17" i="11"/>
  <c r="AH17" i="11" s="1"/>
  <c r="AJ21" i="11"/>
  <c r="AJ30" i="11" s="1"/>
  <c r="M18" i="11"/>
  <c r="H8" i="6"/>
  <c r="H6" i="6"/>
  <c r="H35" i="6" s="1"/>
  <c r="AC17" i="11" l="1"/>
  <c r="V30" i="11"/>
  <c r="AL30" i="11" s="1"/>
  <c r="AI17" i="11"/>
  <c r="AO17" i="11" s="1"/>
  <c r="N18" i="11"/>
  <c r="H19" i="11"/>
  <c r="AA18" i="11"/>
  <c r="AN18" i="11" s="1"/>
  <c r="AN19" i="11" s="1"/>
  <c r="AG18" i="11"/>
  <c r="AH18" i="11" s="1"/>
  <c r="H52" i="6"/>
  <c r="AJ17" i="11" l="1"/>
  <c r="AL17" i="11" s="1"/>
  <c r="V32" i="11"/>
  <c r="H32" i="11"/>
  <c r="AB18" i="11"/>
  <c r="AI18" i="11"/>
  <c r="AJ18" i="11"/>
  <c r="AJ19" i="11" s="1"/>
  <c r="AJ32" i="11" s="1"/>
  <c r="O18" i="11"/>
  <c r="AO18" i="11" l="1"/>
  <c r="AO19" i="11" s="1"/>
  <c r="V41" i="11"/>
  <c r="V43" i="11"/>
  <c r="T44" i="11"/>
  <c r="V44" i="11" s="1"/>
  <c r="AJ43" i="11"/>
  <c r="AJ41" i="11"/>
  <c r="AH44" i="11"/>
  <c r="AJ44" i="11" s="1"/>
  <c r="AC18" i="11"/>
  <c r="AC19" i="11" s="1"/>
  <c r="AC32" i="11" s="1"/>
  <c r="AL18" i="11"/>
  <c r="AM19" i="11" s="1"/>
  <c r="AM32" i="11" s="1"/>
  <c r="AM41" i="11" s="1"/>
  <c r="O19" i="11"/>
  <c r="F44" i="11"/>
  <c r="H44" i="11" s="1"/>
  <c r="AL44" i="11" s="1"/>
  <c r="H41" i="11"/>
  <c r="AL41" i="11" s="1"/>
  <c r="H43" i="11"/>
  <c r="V45" i="11" l="1"/>
  <c r="O32" i="11"/>
  <c r="AL19" i="11"/>
  <c r="AA44" i="11"/>
  <c r="AC44" i="11" s="1"/>
  <c r="AC43" i="11"/>
  <c r="AC45" i="11" s="1"/>
  <c r="AC41" i="11"/>
  <c r="AL43" i="11"/>
  <c r="H45" i="11"/>
  <c r="AL45" i="11" s="1"/>
  <c r="AJ45" i="11"/>
  <c r="O43" i="11" l="1"/>
  <c r="O41" i="11"/>
  <c r="M44" i="11"/>
  <c r="O44" i="11" s="1"/>
  <c r="O45" i="11" s="1"/>
  <c r="AL32" i="11"/>
</calcChain>
</file>

<file path=xl/sharedStrings.xml><?xml version="1.0" encoding="utf-8"?>
<sst xmlns="http://schemas.openxmlformats.org/spreadsheetml/2006/main" count="130" uniqueCount="69">
  <si>
    <t>Description</t>
  </si>
  <si>
    <t>YEAR 1</t>
  </si>
  <si>
    <t>Start</t>
  </si>
  <si>
    <t>End</t>
  </si>
  <si>
    <t>Name</t>
  </si>
  <si>
    <t>Role</t>
  </si>
  <si>
    <t>Effort level</t>
  </si>
  <si>
    <t>Person months</t>
  </si>
  <si>
    <t>Salary Base</t>
  </si>
  <si>
    <t>Salary requested</t>
  </si>
  <si>
    <t>Fringe</t>
  </si>
  <si>
    <t>Total Cost</t>
  </si>
  <si>
    <t>Budget Justification (Provide a brief explanation (1-2 sentences) for each expense, describing its purpose and how it contributes to the project's success)</t>
  </si>
  <si>
    <t>Key Personnel (Faculty)</t>
  </si>
  <si>
    <t>Non-Key personnel</t>
  </si>
  <si>
    <t>Staff</t>
  </si>
  <si>
    <t>Postdoc (Salary)</t>
  </si>
  <si>
    <t>Postdoc (Stipend)</t>
  </si>
  <si>
    <t>PhD Student</t>
  </si>
  <si>
    <t>Total Personnel Costs</t>
  </si>
  <si>
    <t>Non-Personnel</t>
  </si>
  <si>
    <t>Phd Student Tuition</t>
  </si>
  <si>
    <t>PhD Student Health Insurance</t>
  </si>
  <si>
    <t>-</t>
  </si>
  <si>
    <t xml:space="preserve">        Total Non-Personnel Costs</t>
  </si>
  <si>
    <t>JHU Direct Costs</t>
  </si>
  <si>
    <t>Fringe Rates</t>
  </si>
  <si>
    <t>FY26</t>
  </si>
  <si>
    <t>Faculty</t>
  </si>
  <si>
    <t>SPONSOR:</t>
  </si>
  <si>
    <t>NIH</t>
  </si>
  <si>
    <t>PA:</t>
  </si>
  <si>
    <t>PAR-18-296</t>
  </si>
  <si>
    <t>PI:</t>
  </si>
  <si>
    <t>Lyketsos, Kostas</t>
  </si>
  <si>
    <t>PROJECT DATES:</t>
  </si>
  <si>
    <t>07/01/2019 - 6/30/2024</t>
  </si>
  <si>
    <t>DEADLINE:</t>
  </si>
  <si>
    <t>TITLE:</t>
  </si>
  <si>
    <t>Collaborative for the study of neuropsychiatric symptoms in Alzheimer’s Disease (CANASTA)</t>
  </si>
  <si>
    <t>COLA</t>
  </si>
  <si>
    <t>PROJECT 2: IMAGING &amp; NPS</t>
  </si>
  <si>
    <t>Fringe (faculty/staff)</t>
  </si>
  <si>
    <t>Year 2</t>
  </si>
  <si>
    <t>Year 3</t>
  </si>
  <si>
    <t>Year 4</t>
  </si>
  <si>
    <t>Year 5</t>
  </si>
  <si>
    <t>TOTALS</t>
  </si>
  <si>
    <t>check</t>
  </si>
  <si>
    <t>Role on project</t>
  </si>
  <si>
    <t>Base salary</t>
  </si>
  <si>
    <r>
      <t>Equipment- imaging work station</t>
    </r>
    <r>
      <rPr>
        <sz val="10"/>
        <color rgb="FFFF0000"/>
        <rFont val="Arial"/>
        <family val="2"/>
      </rPr>
      <t xml:space="preserve"> (Mass Gen)</t>
    </r>
  </si>
  <si>
    <r>
      <t xml:space="preserve">Imaging processing </t>
    </r>
    <r>
      <rPr>
        <sz val="10"/>
        <color rgb="FFFF0000"/>
        <rFont val="Arial"/>
        <family val="2"/>
      </rPr>
      <t>(Mass Gen)</t>
    </r>
  </si>
  <si>
    <t>Other Expenses</t>
  </si>
  <si>
    <t>Supplies</t>
  </si>
  <si>
    <t>Publications</t>
  </si>
  <si>
    <t>Graduate Tuition</t>
  </si>
  <si>
    <t>Grad Student Health Insurance</t>
  </si>
  <si>
    <t xml:space="preserve">Travel </t>
  </si>
  <si>
    <t>Direct Costs</t>
  </si>
  <si>
    <t xml:space="preserve"> DIRECT COST LIMITATION </t>
  </si>
  <si>
    <t>Project Direct Costs</t>
  </si>
  <si>
    <t>Indirect Costs</t>
  </si>
  <si>
    <t>MTDC</t>
  </si>
  <si>
    <t xml:space="preserve">Total Project Costs </t>
  </si>
  <si>
    <t>YEAR 2</t>
  </si>
  <si>
    <t>YEAR 3</t>
  </si>
  <si>
    <t>YEAR 4</t>
  </si>
  <si>
    <t>YEAR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</si>
</sst>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?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2"/>
      <color rgb="FF000000"/>
      <name val="Calibri"/>
      <family val="2"/>
      <charset val="134"/>
    </font>
    <font>
      <sz val="11"/>
      <color theme="1"/>
      <name val="Calibri"/>
      <family val="2"/>
    </font>
    <font>
      <sz val="9"/>
      <name val="Geneva"/>
      <family val="2"/>
    </font>
    <font>
      <sz val="10"/>
      <name val="Geneva"/>
      <family val="2"/>
    </font>
  </fonts>
  <fills count="10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0"/>
    <xf numFmtId="0" fontId="1" fillId="0" borderId="0"/>
    <xf numFmtId="0" fontId="14" fillId="0" borderId="0"/>
    <xf numFmtId="0" fontId="15" fillId="0" borderId="0" applyProtection="0"/>
    <xf numFmtId="8" fontId="16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14" fontId="2" fillId="0" borderId="0" xfId="0" applyNumberFormat="1" applyFont="1"/>
    <xf numFmtId="14" fontId="2" fillId="0" borderId="0" xfId="0" quotePrefix="1" applyNumberFormat="1" applyFont="1" applyAlignment="1">
      <alignment horizontal="left"/>
    </xf>
    <xf numFmtId="10" fontId="2" fillId="0" borderId="0" xfId="2" applyNumberFormat="1" applyFont="1" applyFill="1"/>
    <xf numFmtId="2" fontId="2" fillId="0" borderId="0" xfId="0" applyNumberFormat="1" applyFont="1"/>
    <xf numFmtId="164" fontId="2" fillId="0" borderId="0" xfId="1" applyNumberFormat="1" applyFont="1" applyFill="1"/>
    <xf numFmtId="164" fontId="2" fillId="0" borderId="0" xfId="1" applyNumberFormat="1" applyFont="1"/>
    <xf numFmtId="0" fontId="3" fillId="0" borderId="0" xfId="0" applyFont="1" applyAlignment="1">
      <alignment wrapText="1"/>
    </xf>
    <xf numFmtId="0" fontId="2" fillId="4" borderId="0" xfId="0" applyFont="1" applyFill="1"/>
    <xf numFmtId="0" fontId="2" fillId="0" borderId="0" xfId="0" applyFont="1" applyAlignment="1">
      <alignment horizontal="center"/>
    </xf>
    <xf numFmtId="0" fontId="4" fillId="0" borderId="0" xfId="0" applyFont="1"/>
    <xf numFmtId="0" fontId="2" fillId="3" borderId="0" xfId="0" applyFont="1" applyFill="1"/>
    <xf numFmtId="0" fontId="5" fillId="0" borderId="0" xfId="0" applyFont="1" applyAlignment="1">
      <alignment horizontal="right"/>
    </xf>
    <xf numFmtId="10" fontId="2" fillId="0" borderId="0" xfId="0" applyNumberFormat="1" applyFont="1"/>
    <xf numFmtId="0" fontId="6" fillId="0" borderId="0" xfId="0" applyFont="1"/>
    <xf numFmtId="10" fontId="3" fillId="0" borderId="0" xfId="0" applyNumberFormat="1" applyFont="1"/>
    <xf numFmtId="0" fontId="7" fillId="0" borderId="0" xfId="0" applyFont="1"/>
    <xf numFmtId="3" fontId="7" fillId="0" borderId="0" xfId="0" applyNumberFormat="1" applyFont="1"/>
    <xf numFmtId="0" fontId="7" fillId="3" borderId="0" xfId="0" applyFont="1" applyFill="1"/>
    <xf numFmtId="0" fontId="7" fillId="4" borderId="0" xfId="0" applyFont="1" applyFill="1"/>
    <xf numFmtId="165" fontId="2" fillId="0" borderId="0" xfId="0" applyNumberFormat="1" applyFont="1"/>
    <xf numFmtId="3" fontId="7" fillId="4" borderId="0" xfId="0" applyNumberFormat="1" applyFont="1" applyFill="1"/>
    <xf numFmtId="0" fontId="2" fillId="2" borderId="0" xfId="0" applyFont="1" applyFill="1"/>
    <xf numFmtId="0" fontId="5" fillId="3" borderId="3" xfId="0" applyFont="1" applyFill="1" applyBorder="1" applyAlignment="1">
      <alignment horizontal="center"/>
    </xf>
    <xf numFmtId="0" fontId="8" fillId="0" borderId="9" xfId="0" applyFont="1" applyBorder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3" borderId="0" xfId="0" applyFont="1" applyFill="1" applyAlignment="1">
      <alignment horizontal="center"/>
    </xf>
    <xf numFmtId="0" fontId="8" fillId="0" borderId="5" xfId="0" applyFont="1" applyBorder="1"/>
    <xf numFmtId="0" fontId="8" fillId="0" borderId="0" xfId="0" applyFont="1"/>
    <xf numFmtId="0" fontId="8" fillId="0" borderId="6" xfId="0" applyFont="1" applyBorder="1"/>
    <xf numFmtId="0" fontId="5" fillId="0" borderId="0" xfId="0" applyFont="1" applyAlignment="1">
      <alignment horizontal="center" wrapText="1"/>
    </xf>
    <xf numFmtId="4" fontId="5" fillId="0" borderId="0" xfId="0" applyNumberFormat="1" applyFont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9" fillId="0" borderId="0" xfId="0" applyFont="1" applyAlignment="1">
      <alignment horizontal="left"/>
    </xf>
    <xf numFmtId="0" fontId="2" fillId="0" borderId="0" xfId="0" applyFont="1" applyAlignment="1">
      <alignment wrapText="1"/>
    </xf>
    <xf numFmtId="4" fontId="2" fillId="0" borderId="0" xfId="1" applyNumberFormat="1" applyFont="1"/>
    <xf numFmtId="37" fontId="2" fillId="0" borderId="0" xfId="1" applyNumberFormat="1" applyFont="1"/>
    <xf numFmtId="43" fontId="2" fillId="0" borderId="0" xfId="1" applyFont="1"/>
    <xf numFmtId="164" fontId="2" fillId="3" borderId="0" xfId="1" applyNumberFormat="1" applyFont="1" applyFill="1"/>
    <xf numFmtId="164" fontId="2" fillId="0" borderId="0" xfId="0" applyNumberFormat="1" applyFont="1" applyAlignment="1">
      <alignment horizontal="center"/>
    </xf>
    <xf numFmtId="164" fontId="8" fillId="0" borderId="0" xfId="0" applyNumberFormat="1" applyFont="1"/>
    <xf numFmtId="164" fontId="8" fillId="0" borderId="6" xfId="0" applyNumberFormat="1" applyFont="1" applyBorder="1"/>
    <xf numFmtId="0" fontId="9" fillId="0" borderId="0" xfId="0" applyFont="1" applyAlignment="1">
      <alignment wrapText="1"/>
    </xf>
    <xf numFmtId="164" fontId="2" fillId="3" borderId="0" xfId="1" applyNumberFormat="1" applyFont="1" applyFill="1" applyBorder="1"/>
    <xf numFmtId="0" fontId="10" fillId="0" borderId="0" xfId="0" applyFont="1" applyAlignment="1">
      <alignment horizontal="right"/>
    </xf>
    <xf numFmtId="164" fontId="10" fillId="0" borderId="0" xfId="1" applyNumberFormat="1" applyFont="1"/>
    <xf numFmtId="164" fontId="10" fillId="3" borderId="0" xfId="1" applyNumberFormat="1" applyFont="1" applyFill="1"/>
    <xf numFmtId="164" fontId="8" fillId="0" borderId="5" xfId="0" applyNumberFormat="1" applyFont="1" applyBorder="1"/>
    <xf numFmtId="164" fontId="2" fillId="0" borderId="0" xfId="0" applyNumberFormat="1" applyFont="1"/>
    <xf numFmtId="2" fontId="2" fillId="0" borderId="0" xfId="1" applyNumberFormat="1" applyFont="1"/>
    <xf numFmtId="164" fontId="2" fillId="4" borderId="0" xfId="1" applyNumberFormat="1" applyFont="1" applyFill="1"/>
    <xf numFmtId="0" fontId="10" fillId="0" borderId="0" xfId="0" applyFont="1" applyAlignment="1">
      <alignment horizontal="left"/>
    </xf>
    <xf numFmtId="0" fontId="10" fillId="0" borderId="0" xfId="0" applyFont="1"/>
    <xf numFmtId="164" fontId="10" fillId="0" borderId="0" xfId="1" applyNumberFormat="1" applyFont="1" applyFill="1"/>
    <xf numFmtId="0" fontId="10" fillId="2" borderId="0" xfId="0" applyFont="1" applyFill="1"/>
    <xf numFmtId="164" fontId="10" fillId="0" borderId="0" xfId="0" applyNumberFormat="1" applyFont="1" applyAlignment="1">
      <alignment horizontal="center"/>
    </xf>
    <xf numFmtId="0" fontId="5" fillId="6" borderId="0" xfId="0" applyFont="1" applyFill="1"/>
    <xf numFmtId="164" fontId="5" fillId="6" borderId="0" xfId="1" applyNumberFormat="1" applyFont="1" applyFill="1"/>
    <xf numFmtId="0" fontId="2" fillId="6" borderId="0" xfId="0" applyFont="1" applyFill="1"/>
    <xf numFmtId="164" fontId="2" fillId="6" borderId="0" xfId="1" applyNumberFormat="1" applyFont="1" applyFill="1"/>
    <xf numFmtId="164" fontId="5" fillId="6" borderId="0" xfId="0" applyNumberFormat="1" applyFont="1" applyFill="1" applyAlignment="1">
      <alignment horizontal="center"/>
    </xf>
    <xf numFmtId="164" fontId="10" fillId="6" borderId="5" xfId="0" applyNumberFormat="1" applyFont="1" applyFill="1" applyBorder="1"/>
    <xf numFmtId="0" fontId="5" fillId="0" borderId="0" xfId="0" applyFont="1"/>
    <xf numFmtId="164" fontId="5" fillId="0" borderId="0" xfId="1" applyNumberFormat="1" applyFont="1"/>
    <xf numFmtId="164" fontId="5" fillId="0" borderId="0" xfId="1" applyNumberFormat="1" applyFont="1" applyFill="1"/>
    <xf numFmtId="164" fontId="5" fillId="0" borderId="0" xfId="0" applyNumberFormat="1" applyFont="1" applyAlignment="1">
      <alignment horizontal="center"/>
    </xf>
    <xf numFmtId="164" fontId="10" fillId="0" borderId="5" xfId="0" applyNumberFormat="1" applyFont="1" applyBorder="1"/>
    <xf numFmtId="0" fontId="5" fillId="5" borderId="0" xfId="0" applyFont="1" applyFill="1"/>
    <xf numFmtId="164" fontId="5" fillId="5" borderId="0" xfId="1" applyNumberFormat="1" applyFont="1" applyFill="1"/>
    <xf numFmtId="0" fontId="5" fillId="3" borderId="0" xfId="0" applyFont="1" applyFill="1"/>
    <xf numFmtId="164" fontId="5" fillId="3" borderId="0" xfId="1" applyNumberFormat="1" applyFont="1" applyFill="1"/>
    <xf numFmtId="164" fontId="5" fillId="5" borderId="0" xfId="0" applyNumberFormat="1" applyFont="1" applyFill="1" applyAlignment="1">
      <alignment horizontal="center"/>
    </xf>
    <xf numFmtId="164" fontId="2" fillId="2" borderId="0" xfId="1" applyNumberFormat="1" applyFont="1" applyFill="1"/>
    <xf numFmtId="164" fontId="5" fillId="0" borderId="0" xfId="1" applyNumberFormat="1" applyFont="1" applyAlignment="1">
      <alignment horizontal="center"/>
    </xf>
    <xf numFmtId="164" fontId="2" fillId="0" borderId="4" xfId="1" applyNumberFormat="1" applyFont="1" applyBorder="1"/>
    <xf numFmtId="164" fontId="11" fillId="3" borderId="0" xfId="1" applyNumberFormat="1" applyFont="1" applyFill="1" applyAlignment="1">
      <alignment horizontal="center"/>
    </xf>
    <xf numFmtId="164" fontId="7" fillId="0" borderId="0" xfId="0" applyNumberFormat="1" applyFont="1" applyAlignment="1">
      <alignment horizontal="center"/>
    </xf>
    <xf numFmtId="164" fontId="2" fillId="0" borderId="4" xfId="1" applyNumberFormat="1" applyFont="1" applyFill="1" applyBorder="1"/>
    <xf numFmtId="0" fontId="2" fillId="7" borderId="0" xfId="0" applyFont="1" applyFill="1"/>
    <xf numFmtId="3" fontId="2" fillId="0" borderId="0" xfId="1" applyNumberFormat="1" applyFont="1"/>
    <xf numFmtId="0" fontId="2" fillId="0" borderId="0" xfId="0" applyFont="1" applyAlignment="1">
      <alignment horizontal="right" wrapText="1"/>
    </xf>
    <xf numFmtId="9" fontId="2" fillId="0" borderId="0" xfId="2" applyFont="1" applyFill="1"/>
    <xf numFmtId="9" fontId="2" fillId="0" borderId="0" xfId="2" applyFont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0" fillId="3" borderId="0" xfId="0" applyFont="1" applyFill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3" fontId="2" fillId="0" borderId="0" xfId="1" applyNumberFormat="1" applyFont="1" applyFill="1"/>
    <xf numFmtId="0" fontId="2" fillId="0" borderId="0" xfId="0" applyFont="1" applyAlignment="1">
      <alignment horizontal="right"/>
    </xf>
    <xf numFmtId="164" fontId="2" fillId="0" borderId="0" xfId="1" applyNumberFormat="1" applyFont="1" applyAlignment="1">
      <alignment horizontal="right"/>
    </xf>
    <xf numFmtId="0" fontId="2" fillId="3" borderId="0" xfId="0" applyFont="1" applyFill="1" applyAlignment="1">
      <alignment horizontal="right"/>
    </xf>
    <xf numFmtId="0" fontId="2" fillId="0" borderId="10" xfId="0" applyFont="1" applyBorder="1"/>
    <xf numFmtId="0" fontId="5" fillId="0" borderId="10" xfId="0" applyFont="1" applyBorder="1"/>
    <xf numFmtId="0" fontId="9" fillId="0" borderId="10" xfId="0" applyFont="1" applyBorder="1"/>
    <xf numFmtId="9" fontId="2" fillId="0" borderId="10" xfId="0" applyNumberFormat="1" applyFont="1" applyBorder="1"/>
    <xf numFmtId="10" fontId="2" fillId="0" borderId="10" xfId="0" applyNumberFormat="1" applyFont="1" applyBorder="1"/>
    <xf numFmtId="0" fontId="9" fillId="8" borderId="0" xfId="0" applyFont="1" applyFill="1" applyAlignment="1">
      <alignment horizontal="left"/>
    </xf>
    <xf numFmtId="0" fontId="5" fillId="8" borderId="0" xfId="0" applyFont="1" applyFill="1" applyAlignment="1">
      <alignment horizontal="center" wrapText="1"/>
    </xf>
    <xf numFmtId="4" fontId="5" fillId="8" borderId="0" xfId="0" applyNumberFormat="1" applyFont="1" applyFill="1" applyAlignment="1">
      <alignment horizontal="center" wrapText="1"/>
    </xf>
    <xf numFmtId="0" fontId="9" fillId="8" borderId="0" xfId="0" applyFont="1" applyFill="1" applyAlignment="1">
      <alignment wrapText="1"/>
    </xf>
    <xf numFmtId="0" fontId="2" fillId="8" borderId="0" xfId="0" applyFont="1" applyFill="1" applyAlignment="1">
      <alignment horizontal="right" wrapText="1"/>
    </xf>
    <xf numFmtId="0" fontId="2" fillId="8" borderId="0" xfId="0" applyFont="1" applyFill="1"/>
    <xf numFmtId="164" fontId="2" fillId="8" borderId="0" xfId="1" applyNumberFormat="1" applyFont="1" applyFill="1"/>
    <xf numFmtId="0" fontId="9" fillId="8" borderId="0" xfId="0" applyFont="1" applyFill="1"/>
    <xf numFmtId="0" fontId="9" fillId="9" borderId="0" xfId="0" applyFont="1" applyFill="1" applyAlignment="1">
      <alignment wrapText="1"/>
    </xf>
    <xf numFmtId="14" fontId="5" fillId="7" borderId="0" xfId="0" applyNumberFormat="1" applyFont="1" applyFill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quotePrefix="1" applyNumberFormat="1" applyFont="1" applyAlignment="1">
      <alignment horizontal="center"/>
    </xf>
  </cellXfs>
  <cellStyles count="9">
    <cellStyle name="Comma" xfId="1" builtinId="3"/>
    <cellStyle name="Currency 2" xfId="8" xr:uid="{00000000-0005-0000-0000-000002000000}"/>
    <cellStyle name="Normal" xfId="0" builtinId="0"/>
    <cellStyle name="Normal 2" xfId="7" xr:uid="{00000000-0005-0000-0000-000005000000}"/>
    <cellStyle name="Normal 2 2" xfId="5" xr:uid="{00000000-0005-0000-0000-000006000000}"/>
    <cellStyle name="Normal 3" xfId="4" xr:uid="{00000000-0005-0000-0000-000007000000}"/>
    <cellStyle name="Normal 5" xfId="6" xr:uid="{00000000-0005-0000-0000-000008000000}"/>
    <cellStyle name="Percent" xfId="2" builtinId="5"/>
    <cellStyle name="Percent 3" xfId="3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tabSelected="1" topLeftCell="A7" zoomScaleNormal="100" workbookViewId="0">
      <pane xSplit="1" topLeftCell="B13" activePane="topRight" state="frozen"/>
      <selection pane="topRight" activeCell="M4" sqref="M4"/>
      <selection activeCell="A11" sqref="A11"/>
    </sheetView>
  </sheetViews>
  <sheetFormatPr defaultColWidth="8.7109375" defaultRowHeight="12.75" customHeight="1"/>
  <cols>
    <col min="1" max="1" width="32.28515625" style="1" bestFit="1" customWidth="1"/>
    <col min="2" max="2" width="12.7109375" style="1" customWidth="1"/>
    <col min="3" max="3" width="10" style="1" customWidth="1"/>
    <col min="4" max="4" width="8" style="1" customWidth="1"/>
    <col min="5" max="5" width="8.7109375" style="1" bestFit="1" customWidth="1"/>
    <col min="6" max="6" width="10.42578125" style="1" customWidth="1"/>
    <col min="7" max="7" width="9.7109375" style="1" customWidth="1"/>
    <col min="8" max="8" width="13.28515625" style="1" customWidth="1"/>
    <col min="9" max="9" width="27.28515625" style="1" customWidth="1"/>
    <col min="10" max="10" width="1.7109375" style="12" customWidth="1"/>
    <col min="11" max="16384" width="8.7109375" style="1"/>
  </cols>
  <sheetData>
    <row r="1" spans="1:9">
      <c r="A1" s="15"/>
      <c r="B1" s="15"/>
      <c r="G1" s="13"/>
      <c r="H1" s="16"/>
      <c r="I1" s="16"/>
    </row>
    <row r="2" spans="1:9" ht="15" customHeight="1">
      <c r="A2" s="86" t="s">
        <v>0</v>
      </c>
      <c r="B2" s="109" t="s">
        <v>1</v>
      </c>
      <c r="C2" s="110"/>
      <c r="D2" s="110"/>
      <c r="E2" s="110"/>
      <c r="F2" s="110"/>
      <c r="G2" s="110"/>
      <c r="H2" s="110"/>
      <c r="I2" s="111"/>
    </row>
    <row r="3" spans="1:9">
      <c r="B3" s="26" t="s">
        <v>2</v>
      </c>
      <c r="C3" s="108">
        <v>45839</v>
      </c>
      <c r="D3" s="26"/>
      <c r="E3" s="26" t="s">
        <v>3</v>
      </c>
      <c r="F3" s="108">
        <f>C3+365</f>
        <v>46204</v>
      </c>
      <c r="G3" s="26"/>
      <c r="H3" s="26"/>
      <c r="I3" s="26"/>
    </row>
    <row r="4" spans="1:9" ht="74.25" customHeight="1">
      <c r="A4" s="26" t="s">
        <v>4</v>
      </c>
      <c r="B4" s="32" t="s">
        <v>5</v>
      </c>
      <c r="C4" s="32" t="s">
        <v>6</v>
      </c>
      <c r="D4" s="32" t="s">
        <v>7</v>
      </c>
      <c r="E4" s="32" t="s">
        <v>8</v>
      </c>
      <c r="F4" s="32" t="s">
        <v>9</v>
      </c>
      <c r="G4" s="33" t="s">
        <v>10</v>
      </c>
      <c r="H4" s="32" t="s">
        <v>11</v>
      </c>
      <c r="I4" s="32" t="s">
        <v>12</v>
      </c>
    </row>
    <row r="5" spans="1:9">
      <c r="A5" s="99" t="s">
        <v>13</v>
      </c>
      <c r="B5" s="100"/>
      <c r="C5" s="100"/>
      <c r="D5" s="100"/>
      <c r="E5" s="100"/>
      <c r="F5" s="100"/>
      <c r="G5" s="101"/>
      <c r="H5" s="100"/>
      <c r="I5" s="100"/>
    </row>
    <row r="6" spans="1:9">
      <c r="A6" s="36"/>
      <c r="C6" s="83"/>
      <c r="D6" s="5">
        <f>C6*12</f>
        <v>0</v>
      </c>
      <c r="E6" s="6"/>
      <c r="F6" s="7">
        <f>E6*C6</f>
        <v>0</v>
      </c>
      <c r="G6" s="81">
        <f>F6*B59</f>
        <v>0</v>
      </c>
      <c r="H6" s="7">
        <f>F6+G6</f>
        <v>0</v>
      </c>
      <c r="I6" s="7"/>
    </row>
    <row r="7" spans="1:9">
      <c r="A7" s="36"/>
      <c r="B7" s="89"/>
      <c r="C7" s="84"/>
      <c r="D7" s="5">
        <f>C7*12</f>
        <v>0</v>
      </c>
      <c r="E7" s="6"/>
      <c r="F7" s="7">
        <f>E7*C7</f>
        <v>0</v>
      </c>
      <c r="G7" s="81">
        <f>F7*B59</f>
        <v>0</v>
      </c>
      <c r="H7" s="7">
        <f>F7+G7</f>
        <v>0</v>
      </c>
      <c r="I7" s="7"/>
    </row>
    <row r="8" spans="1:9">
      <c r="A8" s="36"/>
      <c r="C8" s="84"/>
      <c r="D8" s="5">
        <f t="shared" ref="D8:D11" si="0">C8*12</f>
        <v>0</v>
      </c>
      <c r="E8" s="6"/>
      <c r="F8" s="7">
        <f t="shared" ref="F8" si="1">E8*C8</f>
        <v>0</v>
      </c>
      <c r="G8" s="81">
        <f>F8*B59</f>
        <v>0</v>
      </c>
      <c r="H8" s="7">
        <f t="shared" ref="H8:H11" si="2">F8+G8</f>
        <v>0</v>
      </c>
      <c r="I8" s="7"/>
    </row>
    <row r="9" spans="1:9">
      <c r="A9" s="36"/>
      <c r="C9" s="84"/>
      <c r="D9" s="5">
        <f t="shared" si="0"/>
        <v>0</v>
      </c>
      <c r="E9" s="6"/>
      <c r="F9" s="7">
        <f>E9*C9</f>
        <v>0</v>
      </c>
      <c r="G9" s="81">
        <f>F9*B59</f>
        <v>0</v>
      </c>
      <c r="H9" s="7">
        <f t="shared" si="2"/>
        <v>0</v>
      </c>
      <c r="I9" s="7"/>
    </row>
    <row r="10" spans="1:9">
      <c r="A10" s="36"/>
      <c r="B10" s="89"/>
      <c r="C10" s="84"/>
      <c r="D10" s="5">
        <f t="shared" si="0"/>
        <v>0</v>
      </c>
      <c r="E10" s="6"/>
      <c r="F10" s="7">
        <f t="shared" ref="F10:F11" si="3">E10*C10</f>
        <v>0</v>
      </c>
      <c r="G10" s="81">
        <f>F10*B59</f>
        <v>0</v>
      </c>
      <c r="H10" s="7">
        <f t="shared" si="2"/>
        <v>0</v>
      </c>
      <c r="I10" s="7"/>
    </row>
    <row r="11" spans="1:9">
      <c r="A11" s="36"/>
      <c r="B11" s="89"/>
      <c r="C11" s="84"/>
      <c r="D11" s="5">
        <f t="shared" si="0"/>
        <v>0</v>
      </c>
      <c r="E11" s="6"/>
      <c r="F11" s="7">
        <f t="shared" si="3"/>
        <v>0</v>
      </c>
      <c r="G11" s="81">
        <f>F11*B59</f>
        <v>0</v>
      </c>
      <c r="H11" s="7">
        <f t="shared" si="2"/>
        <v>0</v>
      </c>
      <c r="I11" s="7"/>
    </row>
    <row r="12" spans="1:9">
      <c r="B12" s="32"/>
      <c r="D12" s="32"/>
      <c r="E12" s="82"/>
      <c r="F12" s="32"/>
      <c r="G12" s="33"/>
      <c r="H12" s="32"/>
      <c r="I12" s="32"/>
    </row>
    <row r="13" spans="1:9">
      <c r="A13" s="102" t="s">
        <v>14</v>
      </c>
      <c r="B13" s="100"/>
      <c r="C13" s="100"/>
      <c r="D13" s="100"/>
      <c r="E13" s="103"/>
      <c r="F13" s="100"/>
      <c r="G13" s="101"/>
      <c r="H13" s="100"/>
      <c r="I13" s="100"/>
    </row>
    <row r="14" spans="1:9">
      <c r="A14" s="107" t="s">
        <v>15</v>
      </c>
      <c r="B14" s="88"/>
      <c r="C14" s="83"/>
      <c r="D14" s="5"/>
      <c r="E14" s="6"/>
      <c r="F14" s="6"/>
      <c r="G14" s="90"/>
      <c r="H14" s="6"/>
      <c r="I14" s="6"/>
    </row>
    <row r="15" spans="1:9">
      <c r="A15" s="36"/>
      <c r="B15" s="88"/>
      <c r="C15" s="83"/>
      <c r="D15" s="5">
        <f t="shared" ref="D15:D22" si="4">C15*12</f>
        <v>0</v>
      </c>
      <c r="E15" s="6"/>
      <c r="F15" s="6">
        <f t="shared" ref="F15:F22" si="5">E15*C15</f>
        <v>0</v>
      </c>
      <c r="G15" s="90">
        <f>F15*B60</f>
        <v>0</v>
      </c>
      <c r="H15" s="6">
        <f>F15+G15</f>
        <v>0</v>
      </c>
      <c r="I15" s="6"/>
    </row>
    <row r="16" spans="1:9">
      <c r="A16" s="36"/>
      <c r="B16" s="88"/>
      <c r="C16" s="83"/>
      <c r="D16" s="5">
        <f t="shared" ref="D16:D20" si="6">C16*12</f>
        <v>0</v>
      </c>
      <c r="E16" s="6"/>
      <c r="F16" s="6">
        <f t="shared" ref="F16:F20" si="7">E16*C16</f>
        <v>0</v>
      </c>
      <c r="G16" s="90">
        <f>F16*B60</f>
        <v>0</v>
      </c>
      <c r="H16" s="6">
        <f t="shared" ref="H16:H20" si="8">F16+G16</f>
        <v>0</v>
      </c>
      <c r="I16" s="6"/>
    </row>
    <row r="17" spans="1:9" ht="12.75" customHeight="1">
      <c r="A17" s="36"/>
      <c r="B17" s="88"/>
      <c r="C17" s="83"/>
      <c r="D17" s="5">
        <f t="shared" si="6"/>
        <v>0</v>
      </c>
      <c r="E17" s="6"/>
      <c r="F17" s="6">
        <f t="shared" si="7"/>
        <v>0</v>
      </c>
      <c r="G17" s="90">
        <f>F17*B60</f>
        <v>0</v>
      </c>
      <c r="H17" s="6">
        <f t="shared" si="8"/>
        <v>0</v>
      </c>
      <c r="I17" s="6"/>
    </row>
    <row r="18" spans="1:9" ht="12.75" customHeight="1">
      <c r="A18" s="36"/>
      <c r="B18" s="88"/>
      <c r="C18" s="83"/>
      <c r="D18" s="5">
        <f t="shared" si="6"/>
        <v>0</v>
      </c>
      <c r="E18" s="6"/>
      <c r="F18" s="6">
        <f t="shared" si="7"/>
        <v>0</v>
      </c>
      <c r="G18" s="90">
        <f>F18*B60</f>
        <v>0</v>
      </c>
      <c r="H18" s="6">
        <f t="shared" si="8"/>
        <v>0</v>
      </c>
      <c r="I18" s="6"/>
    </row>
    <row r="19" spans="1:9">
      <c r="A19" s="107" t="s">
        <v>16</v>
      </c>
      <c r="B19" s="88"/>
      <c r="C19" s="83"/>
      <c r="D19" s="5"/>
      <c r="E19" s="6"/>
      <c r="F19" s="6"/>
      <c r="G19" s="90"/>
      <c r="H19" s="6"/>
      <c r="I19" s="6"/>
    </row>
    <row r="20" spans="1:9">
      <c r="A20" s="36"/>
      <c r="B20" s="88"/>
      <c r="C20" s="83"/>
      <c r="D20" s="5">
        <f t="shared" si="6"/>
        <v>0</v>
      </c>
      <c r="E20" s="6"/>
      <c r="F20" s="6">
        <f t="shared" si="7"/>
        <v>0</v>
      </c>
      <c r="G20" s="90">
        <f>F20*B61</f>
        <v>0</v>
      </c>
      <c r="H20" s="6">
        <f t="shared" si="8"/>
        <v>0</v>
      </c>
      <c r="I20" s="6"/>
    </row>
    <row r="21" spans="1:9">
      <c r="A21" s="36"/>
      <c r="B21" s="88"/>
      <c r="C21" s="83"/>
      <c r="D21" s="5">
        <f t="shared" si="4"/>
        <v>0</v>
      </c>
      <c r="E21" s="6"/>
      <c r="F21" s="6">
        <f t="shared" si="5"/>
        <v>0</v>
      </c>
      <c r="G21" s="90">
        <f>F21*B61</f>
        <v>0</v>
      </c>
      <c r="H21" s="6">
        <f t="shared" ref="H21:H22" si="9">F21+G21</f>
        <v>0</v>
      </c>
      <c r="I21" s="6"/>
    </row>
    <row r="22" spans="1:9" ht="12.75" customHeight="1">
      <c r="A22" s="36"/>
      <c r="B22" s="88"/>
      <c r="C22" s="83"/>
      <c r="D22" s="5">
        <f t="shared" si="4"/>
        <v>0</v>
      </c>
      <c r="E22" s="6"/>
      <c r="F22" s="6">
        <f t="shared" si="5"/>
        <v>0</v>
      </c>
      <c r="G22" s="90">
        <f>F22*B61</f>
        <v>0</v>
      </c>
      <c r="H22" s="6">
        <f t="shared" si="9"/>
        <v>0</v>
      </c>
      <c r="I22" s="6"/>
    </row>
    <row r="23" spans="1:9" ht="12.75" customHeight="1">
      <c r="A23" s="36"/>
      <c r="B23" s="88"/>
      <c r="C23" s="83"/>
      <c r="D23" s="5"/>
      <c r="E23" s="6"/>
      <c r="F23" s="6"/>
      <c r="G23" s="90"/>
      <c r="H23" s="6"/>
      <c r="I23" s="6"/>
    </row>
    <row r="24" spans="1:9">
      <c r="A24" s="107" t="s">
        <v>17</v>
      </c>
      <c r="B24" s="88"/>
      <c r="C24" s="83"/>
      <c r="D24" s="5"/>
      <c r="E24" s="6"/>
      <c r="F24" s="6"/>
      <c r="G24" s="90"/>
      <c r="H24" s="6"/>
      <c r="I24" s="6"/>
    </row>
    <row r="25" spans="1:9">
      <c r="A25" s="36"/>
      <c r="B25" s="88"/>
      <c r="C25" s="83"/>
      <c r="D25" s="5">
        <f t="shared" ref="D25:D27" si="10">C25*12</f>
        <v>0</v>
      </c>
      <c r="E25" s="6"/>
      <c r="F25" s="6">
        <f t="shared" ref="F25:F27" si="11">E25*C25</f>
        <v>0</v>
      </c>
      <c r="G25" s="90">
        <f>F25*B62</f>
        <v>0</v>
      </c>
      <c r="H25" s="6">
        <f t="shared" ref="H25:H27" si="12">F25+G25</f>
        <v>0</v>
      </c>
      <c r="I25" s="6"/>
    </row>
    <row r="26" spans="1:9">
      <c r="A26" s="36"/>
      <c r="B26" s="88"/>
      <c r="C26" s="83"/>
      <c r="D26" s="5">
        <f t="shared" si="10"/>
        <v>0</v>
      </c>
      <c r="E26" s="6"/>
      <c r="F26" s="6">
        <f t="shared" si="11"/>
        <v>0</v>
      </c>
      <c r="G26" s="90">
        <f>F26*B62</f>
        <v>0</v>
      </c>
      <c r="H26" s="6">
        <f t="shared" si="12"/>
        <v>0</v>
      </c>
      <c r="I26" s="6"/>
    </row>
    <row r="27" spans="1:9" ht="12.75" customHeight="1">
      <c r="A27" s="36"/>
      <c r="B27" s="88"/>
      <c r="C27" s="83"/>
      <c r="D27" s="5">
        <f t="shared" si="10"/>
        <v>0</v>
      </c>
      <c r="E27" s="6"/>
      <c r="F27" s="6">
        <f t="shared" si="11"/>
        <v>0</v>
      </c>
      <c r="G27" s="90">
        <f>F27*B62</f>
        <v>0</v>
      </c>
      <c r="H27" s="6">
        <f t="shared" si="12"/>
        <v>0</v>
      </c>
      <c r="I27" s="6"/>
    </row>
    <row r="28" spans="1:9" ht="12.75" customHeight="1">
      <c r="A28" s="36"/>
      <c r="B28" s="88"/>
      <c r="C28" s="83"/>
      <c r="D28" s="5"/>
      <c r="E28" s="6"/>
      <c r="F28" s="6"/>
      <c r="G28" s="90"/>
      <c r="H28" s="6"/>
      <c r="I28" s="6"/>
    </row>
    <row r="29" spans="1:9">
      <c r="A29" s="107" t="s">
        <v>18</v>
      </c>
      <c r="B29" s="88"/>
      <c r="C29" s="83"/>
      <c r="D29" s="5"/>
      <c r="E29" s="6"/>
      <c r="F29" s="6"/>
      <c r="G29" s="90"/>
      <c r="H29" s="6"/>
      <c r="I29" s="6"/>
    </row>
    <row r="30" spans="1:9">
      <c r="A30" s="36"/>
      <c r="B30" s="88"/>
      <c r="C30" s="83"/>
      <c r="D30" s="5">
        <f t="shared" ref="D30:D32" si="13">C30*12</f>
        <v>0</v>
      </c>
      <c r="E30" s="6"/>
      <c r="F30" s="6">
        <f t="shared" ref="F30:F32" si="14">E30*C30</f>
        <v>0</v>
      </c>
      <c r="G30" s="90"/>
      <c r="H30" s="6">
        <f t="shared" ref="H30:H32" si="15">F30+G30</f>
        <v>0</v>
      </c>
      <c r="I30" s="6"/>
    </row>
    <row r="31" spans="1:9">
      <c r="A31" s="36"/>
      <c r="B31" s="88"/>
      <c r="C31" s="83"/>
      <c r="D31" s="5">
        <f t="shared" si="13"/>
        <v>0</v>
      </c>
      <c r="E31" s="6"/>
      <c r="F31" s="6">
        <f t="shared" si="14"/>
        <v>0</v>
      </c>
      <c r="G31" s="90"/>
      <c r="H31" s="6">
        <f t="shared" si="15"/>
        <v>0</v>
      </c>
      <c r="I31" s="6"/>
    </row>
    <row r="32" spans="1:9" ht="12.75" customHeight="1">
      <c r="A32" s="36"/>
      <c r="B32" s="88"/>
      <c r="C32" s="83"/>
      <c r="D32" s="5">
        <f t="shared" si="13"/>
        <v>0</v>
      </c>
      <c r="E32" s="6"/>
      <c r="F32" s="6">
        <f t="shared" si="14"/>
        <v>0</v>
      </c>
      <c r="G32" s="90"/>
      <c r="H32" s="6">
        <f t="shared" si="15"/>
        <v>0</v>
      </c>
      <c r="I32" s="6"/>
    </row>
    <row r="33" spans="1:10" ht="12.75" customHeight="1">
      <c r="A33" s="36"/>
      <c r="B33" s="88"/>
      <c r="C33" s="83"/>
      <c r="D33" s="5"/>
      <c r="E33" s="6"/>
      <c r="F33" s="6"/>
      <c r="G33" s="90"/>
      <c r="H33" s="6"/>
      <c r="I33" s="6"/>
    </row>
    <row r="34" spans="1:10">
      <c r="A34" s="36"/>
      <c r="B34" s="32"/>
      <c r="C34" s="84"/>
      <c r="D34" s="5"/>
      <c r="E34" s="6"/>
      <c r="F34" s="7"/>
      <c r="G34" s="81"/>
      <c r="H34" s="7"/>
      <c r="I34" s="7"/>
    </row>
    <row r="35" spans="1:10">
      <c r="A35" s="46" t="s">
        <v>19</v>
      </c>
      <c r="E35" s="7"/>
      <c r="F35" s="47"/>
      <c r="G35" s="47"/>
      <c r="H35" s="47">
        <f>SUM(H6:H34)</f>
        <v>0</v>
      </c>
      <c r="I35" s="47"/>
    </row>
    <row r="36" spans="1:10">
      <c r="A36" s="46"/>
      <c r="E36" s="7"/>
      <c r="F36" s="47"/>
      <c r="G36" s="47"/>
      <c r="H36" s="47"/>
      <c r="I36" s="47"/>
    </row>
    <row r="37" spans="1:10" ht="12.75" customHeight="1">
      <c r="A37" s="106" t="s">
        <v>20</v>
      </c>
      <c r="B37" s="104"/>
      <c r="C37" s="104"/>
      <c r="D37" s="104"/>
      <c r="E37" s="105"/>
      <c r="F37" s="105"/>
      <c r="G37" s="105"/>
      <c r="H37" s="105"/>
      <c r="I37" s="105"/>
    </row>
    <row r="38" spans="1:10" s="91" customFormat="1" ht="12.75" customHeight="1">
      <c r="A38" s="91" t="s">
        <v>21</v>
      </c>
      <c r="E38" s="92"/>
      <c r="F38" s="92"/>
      <c r="G38" s="92"/>
      <c r="H38" s="92"/>
      <c r="I38" s="92"/>
      <c r="J38" s="93"/>
    </row>
    <row r="39" spans="1:10" s="91" customFormat="1">
      <c r="A39" s="91" t="s">
        <v>22</v>
      </c>
      <c r="E39" s="92"/>
      <c r="F39" s="92"/>
      <c r="G39" s="92"/>
      <c r="H39" s="92"/>
      <c r="I39" s="92"/>
      <c r="J39" s="93"/>
    </row>
    <row r="40" spans="1:10" ht="12.4" customHeight="1">
      <c r="A40" s="91" t="s">
        <v>23</v>
      </c>
      <c r="E40" s="7"/>
      <c r="F40" s="7"/>
      <c r="G40" s="7"/>
      <c r="H40" s="7"/>
      <c r="I40" s="7"/>
    </row>
    <row r="41" spans="1:10">
      <c r="A41" s="91" t="s">
        <v>23</v>
      </c>
      <c r="E41" s="7"/>
      <c r="F41" s="7"/>
      <c r="G41" s="7"/>
      <c r="H41" s="6"/>
      <c r="I41" s="6"/>
    </row>
    <row r="42" spans="1:10">
      <c r="A42" s="91" t="s">
        <v>23</v>
      </c>
      <c r="E42" s="7"/>
      <c r="F42" s="7"/>
      <c r="G42" s="7"/>
      <c r="H42" s="7"/>
      <c r="I42" s="7"/>
    </row>
    <row r="43" spans="1:10">
      <c r="A43" s="91" t="s">
        <v>23</v>
      </c>
      <c r="E43" s="7"/>
      <c r="F43" s="39"/>
      <c r="G43" s="7"/>
      <c r="H43" s="7"/>
      <c r="I43" s="7"/>
    </row>
    <row r="44" spans="1:10">
      <c r="A44" s="91" t="s">
        <v>23</v>
      </c>
      <c r="E44" s="7"/>
      <c r="F44" s="7"/>
      <c r="G44" s="7"/>
      <c r="H44" s="7"/>
      <c r="I44" s="7"/>
    </row>
    <row r="45" spans="1:10">
      <c r="A45" s="91" t="s">
        <v>23</v>
      </c>
      <c r="E45" s="7"/>
      <c r="F45" s="7"/>
      <c r="G45" s="7"/>
      <c r="H45" s="7"/>
      <c r="I45" s="7"/>
    </row>
    <row r="46" spans="1:10">
      <c r="A46" s="91" t="s">
        <v>23</v>
      </c>
      <c r="E46" s="7"/>
      <c r="F46" s="7"/>
      <c r="G46" s="7"/>
      <c r="H46" s="7"/>
      <c r="I46" s="7"/>
    </row>
    <row r="47" spans="1:10">
      <c r="A47" s="91" t="s">
        <v>23</v>
      </c>
      <c r="E47" s="7"/>
      <c r="F47" s="7"/>
      <c r="G47" s="7"/>
      <c r="H47" s="7"/>
      <c r="I47" s="7"/>
    </row>
    <row r="48" spans="1:10">
      <c r="A48" s="91" t="s">
        <v>23</v>
      </c>
      <c r="E48" s="7"/>
      <c r="F48" s="7"/>
      <c r="G48" s="7"/>
      <c r="H48" s="6"/>
      <c r="I48" s="6"/>
    </row>
    <row r="49" spans="1:10">
      <c r="E49" s="7"/>
      <c r="F49" s="7"/>
      <c r="G49" s="7"/>
      <c r="H49" s="7"/>
      <c r="I49" s="7"/>
    </row>
    <row r="50" spans="1:10" s="30" customFormat="1">
      <c r="A50" s="53" t="s">
        <v>24</v>
      </c>
      <c r="B50" s="54"/>
      <c r="C50" s="54"/>
      <c r="D50" s="54"/>
      <c r="E50" s="47"/>
      <c r="F50" s="47"/>
      <c r="G50" s="47"/>
      <c r="H50" s="55">
        <f>SUM(H38:H49)</f>
        <v>0</v>
      </c>
      <c r="I50" s="55"/>
      <c r="J50" s="87"/>
    </row>
    <row r="51" spans="1:10">
      <c r="E51" s="7"/>
      <c r="F51" s="7"/>
      <c r="G51" s="7"/>
      <c r="H51" s="6"/>
      <c r="I51" s="6"/>
    </row>
    <row r="52" spans="1:10">
      <c r="A52" s="58" t="s">
        <v>25</v>
      </c>
      <c r="B52" s="58"/>
      <c r="C52" s="58"/>
      <c r="D52" s="58"/>
      <c r="E52" s="59"/>
      <c r="F52" s="59"/>
      <c r="G52" s="59"/>
      <c r="H52" s="59">
        <f>H35+H50</f>
        <v>0</v>
      </c>
      <c r="I52" s="59"/>
    </row>
    <row r="53" spans="1:10">
      <c r="E53" s="7"/>
      <c r="F53" s="7"/>
      <c r="G53" s="7"/>
      <c r="H53" s="6"/>
      <c r="I53" s="6"/>
    </row>
    <row r="54" spans="1:10">
      <c r="E54" s="7"/>
      <c r="F54" s="7"/>
      <c r="G54" s="7"/>
      <c r="H54" s="6"/>
      <c r="I54" s="6"/>
    </row>
    <row r="55" spans="1:10">
      <c r="A55" s="69"/>
      <c r="B55" s="69"/>
      <c r="C55" s="69"/>
      <c r="D55" s="69"/>
      <c r="E55" s="70"/>
      <c r="F55" s="70"/>
      <c r="G55" s="70"/>
      <c r="H55" s="70"/>
      <c r="I55" s="70"/>
      <c r="J55" s="71"/>
    </row>
    <row r="56" spans="1:10">
      <c r="E56" s="7"/>
      <c r="F56" s="7"/>
      <c r="G56" s="7"/>
      <c r="H56" s="6"/>
      <c r="I56" s="6"/>
    </row>
    <row r="58" spans="1:10">
      <c r="A58" s="96" t="s">
        <v>26</v>
      </c>
      <c r="B58" s="95" t="s">
        <v>27</v>
      </c>
      <c r="E58" s="7"/>
      <c r="F58" s="7"/>
      <c r="G58" s="7"/>
      <c r="H58" s="7"/>
      <c r="I58" s="7"/>
    </row>
    <row r="59" spans="1:10">
      <c r="A59" s="94" t="s">
        <v>28</v>
      </c>
      <c r="B59" s="97">
        <v>0.33</v>
      </c>
      <c r="H59" s="50"/>
      <c r="I59" s="50"/>
    </row>
    <row r="60" spans="1:10">
      <c r="A60" s="94" t="s">
        <v>15</v>
      </c>
      <c r="B60" s="97">
        <v>0.33</v>
      </c>
      <c r="H60" s="50"/>
      <c r="I60" s="50"/>
    </row>
    <row r="61" spans="1:10">
      <c r="A61" s="94" t="s">
        <v>16</v>
      </c>
      <c r="B61" s="98">
        <v>0.22700000000000001</v>
      </c>
    </row>
    <row r="62" spans="1:10">
      <c r="A62" s="94" t="s">
        <v>17</v>
      </c>
      <c r="B62" s="98">
        <v>0.13500000000000001</v>
      </c>
    </row>
  </sheetData>
  <mergeCells count="1">
    <mergeCell ref="B2:I2"/>
  </mergeCells>
  <dataValidations xWindow="169" yWindow="411" count="1">
    <dataValidation allowBlank="1" showInputMessage="1" showErrorMessage="1" prompt="Name" sqref="A7:A11 A14:A34" xr:uid="{00000000-0002-0000-0000-000000000000}"/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P65"/>
  <sheetViews>
    <sheetView zoomScaleNormal="100" workbookViewId="0">
      <pane xSplit="1" topLeftCell="B1" activePane="topRight" state="frozen"/>
      <selection pane="topRight" activeCell="F57" sqref="F57"/>
      <selection activeCell="A16" sqref="A16"/>
    </sheetView>
  </sheetViews>
  <sheetFormatPr defaultColWidth="8.7109375" defaultRowHeight="13.15"/>
  <cols>
    <col min="1" max="1" width="30.7109375" style="1" customWidth="1"/>
    <col min="2" max="2" width="14.42578125" style="1" customWidth="1"/>
    <col min="3" max="3" width="10.140625" style="1" customWidth="1"/>
    <col min="4" max="4" width="10.42578125" style="1" customWidth="1"/>
    <col min="5" max="5" width="14" style="1" customWidth="1"/>
    <col min="6" max="6" width="13.28515625" style="1" customWidth="1"/>
    <col min="7" max="7" width="11.140625" style="1" customWidth="1"/>
    <col min="8" max="8" width="13.42578125" style="1" customWidth="1"/>
    <col min="9" max="9" width="1.7109375" style="1" customWidth="1"/>
    <col min="10" max="10" width="8" style="1" customWidth="1"/>
    <col min="11" max="11" width="11.140625" style="1" customWidth="1"/>
    <col min="12" max="12" width="10.7109375" style="1" bestFit="1" customWidth="1"/>
    <col min="13" max="13" width="11.28515625" style="1" customWidth="1"/>
    <col min="14" max="14" width="10.140625" style="1" bestFit="1" customWidth="1"/>
    <col min="15" max="15" width="14" style="1" customWidth="1"/>
    <col min="16" max="16" width="1.7109375" style="1" customWidth="1"/>
    <col min="17" max="17" width="8.28515625" style="1" customWidth="1"/>
    <col min="18" max="18" width="12.140625" style="1" customWidth="1"/>
    <col min="19" max="19" width="10.28515625" style="1" customWidth="1"/>
    <col min="20" max="20" width="11.7109375" style="1" customWidth="1"/>
    <col min="21" max="21" width="11.42578125" style="1" customWidth="1"/>
    <col min="22" max="22" width="14.7109375" style="1" customWidth="1"/>
    <col min="23" max="23" width="1.7109375" style="1" customWidth="1"/>
    <col min="24" max="24" width="9.7109375" style="1" customWidth="1"/>
    <col min="25" max="25" width="12.140625" style="1" customWidth="1"/>
    <col min="26" max="26" width="10.7109375" style="1" customWidth="1"/>
    <col min="27" max="27" width="12.28515625" style="1" customWidth="1"/>
    <col min="28" max="28" width="10.42578125" style="1" customWidth="1"/>
    <col min="29" max="29" width="14.140625" style="1" customWidth="1"/>
    <col min="30" max="30" width="1.7109375" style="1" customWidth="1"/>
    <col min="31" max="35" width="12.7109375" style="9" customWidth="1"/>
    <col min="36" max="36" width="14" style="9" customWidth="1"/>
    <col min="37" max="37" width="1.7109375" style="9" customWidth="1"/>
    <col min="38" max="38" width="14.7109375" style="10" customWidth="1"/>
    <col min="39" max="40" width="11.42578125" style="1" bestFit="1" customWidth="1"/>
    <col min="41" max="41" width="9.140625" style="1" bestFit="1" customWidth="1"/>
    <col min="42" max="42" width="11.42578125" style="1" bestFit="1" customWidth="1"/>
    <col min="43" max="16384" width="8.7109375" style="1"/>
  </cols>
  <sheetData>
    <row r="1" spans="1:41">
      <c r="A1" s="1" t="s">
        <v>29</v>
      </c>
      <c r="B1" s="1" t="s">
        <v>30</v>
      </c>
      <c r="H1" s="8"/>
    </row>
    <row r="2" spans="1:41">
      <c r="A2" s="1" t="s">
        <v>31</v>
      </c>
      <c r="B2" s="1" t="s">
        <v>32</v>
      </c>
      <c r="H2" s="8"/>
    </row>
    <row r="3" spans="1:41">
      <c r="A3" s="1" t="s">
        <v>33</v>
      </c>
      <c r="B3" s="1" t="s">
        <v>34</v>
      </c>
    </row>
    <row r="4" spans="1:41">
      <c r="A4" s="1" t="s">
        <v>35</v>
      </c>
      <c r="B4" s="2" t="s">
        <v>36</v>
      </c>
      <c r="C4" s="2"/>
      <c r="F4" s="11"/>
    </row>
    <row r="5" spans="1:41">
      <c r="A5" s="1" t="s">
        <v>37</v>
      </c>
      <c r="B5" s="3">
        <v>43368</v>
      </c>
      <c r="C5" s="2"/>
    </row>
    <row r="6" spans="1:41">
      <c r="A6" s="1" t="s">
        <v>38</v>
      </c>
      <c r="B6" s="1" t="s">
        <v>39</v>
      </c>
      <c r="C6" s="2"/>
    </row>
    <row r="7" spans="1:41">
      <c r="I7" s="12"/>
      <c r="N7" s="13" t="s">
        <v>40</v>
      </c>
      <c r="O7" s="14"/>
      <c r="P7" s="12"/>
      <c r="U7" s="13"/>
      <c r="V7" s="14"/>
      <c r="W7" s="12"/>
      <c r="AB7" s="13"/>
      <c r="AC7" s="14"/>
      <c r="AD7" s="12"/>
      <c r="AK7" s="12"/>
    </row>
    <row r="8" spans="1:41">
      <c r="A8" s="15" t="s">
        <v>41</v>
      </c>
      <c r="B8" s="15"/>
      <c r="G8" s="13" t="s">
        <v>42</v>
      </c>
      <c r="H8" s="16">
        <v>0.34</v>
      </c>
      <c r="I8" s="12"/>
      <c r="K8" s="16"/>
      <c r="N8" s="13" t="s">
        <v>42</v>
      </c>
      <c r="O8" s="16">
        <v>0.34</v>
      </c>
      <c r="P8" s="12"/>
      <c r="R8" s="16"/>
      <c r="U8" s="13" t="s">
        <v>42</v>
      </c>
      <c r="V8" s="16">
        <v>0.34</v>
      </c>
      <c r="W8" s="12"/>
      <c r="Y8" s="16"/>
      <c r="AB8" s="13" t="s">
        <v>42</v>
      </c>
      <c r="AC8" s="16">
        <v>0.34</v>
      </c>
      <c r="AD8" s="12"/>
      <c r="AH8" s="1"/>
      <c r="AI8" s="13" t="s">
        <v>42</v>
      </c>
      <c r="AJ8" s="16">
        <v>0.34</v>
      </c>
      <c r="AK8" s="12"/>
    </row>
    <row r="9" spans="1:41" ht="13.9" thickBot="1">
      <c r="G9" s="17"/>
      <c r="H9" s="18"/>
      <c r="I9" s="19"/>
      <c r="J9" s="17"/>
      <c r="K9" s="17"/>
      <c r="L9" s="17"/>
      <c r="M9" s="17"/>
      <c r="N9" s="17"/>
      <c r="O9" s="18"/>
      <c r="P9" s="19"/>
      <c r="Q9" s="17"/>
      <c r="R9" s="17"/>
      <c r="S9" s="17"/>
      <c r="T9" s="17"/>
      <c r="U9" s="17"/>
      <c r="V9" s="18"/>
      <c r="W9" s="19"/>
      <c r="X9" s="17"/>
      <c r="Y9" s="17"/>
      <c r="Z9" s="17"/>
      <c r="AA9" s="17"/>
      <c r="AB9" s="17"/>
      <c r="AC9" s="18"/>
      <c r="AD9" s="19"/>
      <c r="AE9" s="20"/>
      <c r="AF9" s="21"/>
      <c r="AG9" s="20"/>
      <c r="AH9" s="20"/>
      <c r="AI9" s="20"/>
      <c r="AJ9" s="22"/>
      <c r="AK9" s="12"/>
    </row>
    <row r="10" spans="1:41" ht="13.9" thickBot="1">
      <c r="A10" s="86" t="s">
        <v>0</v>
      </c>
      <c r="B10" s="113" t="s">
        <v>1</v>
      </c>
      <c r="C10" s="113"/>
      <c r="D10" s="113"/>
      <c r="E10" s="113"/>
      <c r="F10" s="113"/>
      <c r="G10" s="113"/>
      <c r="H10" s="114"/>
      <c r="I10" s="23"/>
      <c r="J10" s="112" t="s">
        <v>43</v>
      </c>
      <c r="K10" s="113"/>
      <c r="L10" s="113"/>
      <c r="M10" s="113"/>
      <c r="N10" s="113"/>
      <c r="O10" s="114"/>
      <c r="P10" s="23"/>
      <c r="Q10" s="112" t="s">
        <v>44</v>
      </c>
      <c r="R10" s="113"/>
      <c r="S10" s="113"/>
      <c r="T10" s="113"/>
      <c r="U10" s="113"/>
      <c r="V10" s="114"/>
      <c r="W10" s="23"/>
      <c r="X10" s="112" t="s">
        <v>45</v>
      </c>
      <c r="Y10" s="113"/>
      <c r="Z10" s="113"/>
      <c r="AA10" s="113"/>
      <c r="AB10" s="113"/>
      <c r="AC10" s="114"/>
      <c r="AD10" s="23"/>
      <c r="AE10" s="112" t="s">
        <v>46</v>
      </c>
      <c r="AF10" s="113"/>
      <c r="AG10" s="113"/>
      <c r="AH10" s="113"/>
      <c r="AI10" s="113"/>
      <c r="AJ10" s="114"/>
      <c r="AK10" s="24"/>
      <c r="AL10" s="85" t="s">
        <v>47</v>
      </c>
      <c r="AM10" s="115" t="s">
        <v>48</v>
      </c>
      <c r="AN10" s="116"/>
      <c r="AO10" s="25"/>
    </row>
    <row r="11" spans="1:41">
      <c r="B11" s="26" t="s">
        <v>2</v>
      </c>
      <c r="C11" s="27">
        <v>43647</v>
      </c>
      <c r="D11" s="26"/>
      <c r="E11" s="26"/>
      <c r="F11" s="26"/>
      <c r="G11" s="26"/>
      <c r="H11" s="26"/>
      <c r="I11" s="23"/>
      <c r="J11" s="26" t="s">
        <v>2</v>
      </c>
      <c r="K11" s="27">
        <f>C11+365+1</f>
        <v>44013</v>
      </c>
      <c r="L11" s="26"/>
      <c r="M11" s="26"/>
      <c r="N11" s="26"/>
      <c r="O11" s="26"/>
      <c r="P11" s="23"/>
      <c r="Q11" s="26" t="s">
        <v>2</v>
      </c>
      <c r="R11" s="27">
        <f>K11+365</f>
        <v>44378</v>
      </c>
      <c r="S11" s="26"/>
      <c r="T11" s="26"/>
      <c r="U11" s="26"/>
      <c r="V11" s="26"/>
      <c r="W11" s="23"/>
      <c r="X11" s="26" t="s">
        <v>2</v>
      </c>
      <c r="Y11" s="27">
        <f>R11+365</f>
        <v>44743</v>
      </c>
      <c r="Z11" s="26"/>
      <c r="AA11" s="26"/>
      <c r="AB11" s="26"/>
      <c r="AC11" s="26"/>
      <c r="AD11" s="23"/>
      <c r="AE11" s="26" t="s">
        <v>2</v>
      </c>
      <c r="AF11" s="27">
        <f>Y11+365</f>
        <v>45108</v>
      </c>
      <c r="AG11" s="26"/>
      <c r="AH11" s="26"/>
      <c r="AI11" s="26"/>
      <c r="AJ11" s="26"/>
      <c r="AK11" s="28"/>
      <c r="AM11" s="29"/>
      <c r="AN11" s="30"/>
      <c r="AO11" s="31"/>
    </row>
    <row r="12" spans="1:41" ht="26.45">
      <c r="A12" s="26" t="s">
        <v>4</v>
      </c>
      <c r="B12" s="32" t="s">
        <v>49</v>
      </c>
      <c r="C12" s="32" t="s">
        <v>6</v>
      </c>
      <c r="D12" s="32" t="s">
        <v>7</v>
      </c>
      <c r="E12" s="32" t="s">
        <v>8</v>
      </c>
      <c r="F12" s="32" t="s">
        <v>9</v>
      </c>
      <c r="G12" s="33" t="s">
        <v>10</v>
      </c>
      <c r="H12" s="32" t="s">
        <v>11</v>
      </c>
      <c r="I12" s="23"/>
      <c r="J12" s="32" t="s">
        <v>6</v>
      </c>
      <c r="K12" s="32" t="s">
        <v>7</v>
      </c>
      <c r="L12" s="32" t="s">
        <v>50</v>
      </c>
      <c r="M12" s="32" t="s">
        <v>9</v>
      </c>
      <c r="N12" s="32" t="s">
        <v>10</v>
      </c>
      <c r="O12" s="32" t="s">
        <v>11</v>
      </c>
      <c r="P12" s="23"/>
      <c r="Q12" s="32" t="s">
        <v>6</v>
      </c>
      <c r="R12" s="32" t="s">
        <v>7</v>
      </c>
      <c r="S12" s="32" t="s">
        <v>50</v>
      </c>
      <c r="T12" s="32" t="s">
        <v>9</v>
      </c>
      <c r="U12" s="32" t="s">
        <v>10</v>
      </c>
      <c r="V12" s="32" t="s">
        <v>11</v>
      </c>
      <c r="W12" s="23"/>
      <c r="X12" s="32" t="s">
        <v>6</v>
      </c>
      <c r="Y12" s="32" t="s">
        <v>7</v>
      </c>
      <c r="Z12" s="32" t="s">
        <v>50</v>
      </c>
      <c r="AA12" s="32" t="s">
        <v>9</v>
      </c>
      <c r="AB12" s="32" t="s">
        <v>10</v>
      </c>
      <c r="AC12" s="32" t="s">
        <v>11</v>
      </c>
      <c r="AD12" s="23"/>
      <c r="AE12" s="32" t="s">
        <v>6</v>
      </c>
      <c r="AF12" s="32" t="s">
        <v>7</v>
      </c>
      <c r="AG12" s="32" t="s">
        <v>50</v>
      </c>
      <c r="AH12" s="32" t="s">
        <v>9</v>
      </c>
      <c r="AI12" s="32" t="s">
        <v>10</v>
      </c>
      <c r="AJ12" s="32" t="s">
        <v>11</v>
      </c>
      <c r="AK12" s="34"/>
      <c r="AM12" s="29"/>
      <c r="AN12" s="30"/>
      <c r="AO12" s="31"/>
    </row>
    <row r="13" spans="1:41">
      <c r="A13" s="35" t="s">
        <v>28</v>
      </c>
      <c r="B13" s="32"/>
      <c r="C13" s="32"/>
      <c r="D13" s="32"/>
      <c r="E13" s="32"/>
      <c r="F13" s="32"/>
      <c r="G13" s="33"/>
      <c r="H13" s="32"/>
      <c r="I13" s="23"/>
      <c r="J13" s="32"/>
      <c r="K13" s="32"/>
      <c r="L13" s="32"/>
      <c r="M13" s="32"/>
      <c r="N13" s="32"/>
      <c r="O13" s="32"/>
      <c r="P13" s="23"/>
      <c r="Q13" s="32"/>
      <c r="R13" s="32"/>
      <c r="S13" s="32"/>
      <c r="T13" s="32"/>
      <c r="U13" s="33"/>
      <c r="V13" s="32"/>
      <c r="W13" s="23"/>
      <c r="X13" s="32"/>
      <c r="Y13" s="32"/>
      <c r="Z13" s="32"/>
      <c r="AA13" s="32"/>
      <c r="AB13" s="33"/>
      <c r="AC13" s="32"/>
      <c r="AD13" s="23"/>
      <c r="AE13" s="32"/>
      <c r="AF13" s="32"/>
      <c r="AG13" s="32"/>
      <c r="AH13" s="32"/>
      <c r="AI13" s="32"/>
      <c r="AJ13" s="32"/>
      <c r="AK13" s="34"/>
      <c r="AM13" s="29"/>
      <c r="AN13" s="30"/>
      <c r="AO13" s="31"/>
    </row>
    <row r="15" spans="1:41" hidden="1">
      <c r="A15" s="36"/>
      <c r="C15" s="4"/>
      <c r="D15" s="5"/>
      <c r="E15" s="6"/>
      <c r="F15" s="7"/>
      <c r="G15" s="37"/>
      <c r="H15" s="7"/>
      <c r="I15" s="23"/>
      <c r="J15" s="4"/>
      <c r="K15" s="5"/>
      <c r="L15" s="6"/>
      <c r="M15" s="7"/>
      <c r="N15" s="37"/>
      <c r="O15" s="7"/>
      <c r="P15" s="23"/>
      <c r="Q15" s="4"/>
      <c r="R15" s="5"/>
      <c r="S15" s="6"/>
      <c r="T15" s="7"/>
      <c r="U15" s="37"/>
      <c r="V15" s="7"/>
      <c r="W15" s="23"/>
      <c r="X15" s="4"/>
      <c r="Y15" s="5"/>
      <c r="Z15" s="6"/>
      <c r="AA15" s="7"/>
      <c r="AB15" s="37"/>
      <c r="AC15" s="7"/>
      <c r="AD15" s="23"/>
      <c r="AE15" s="4"/>
      <c r="AF15" s="5"/>
      <c r="AG15" s="6"/>
      <c r="AH15" s="7"/>
      <c r="AI15" s="37"/>
      <c r="AJ15" s="7"/>
      <c r="AK15" s="40"/>
      <c r="AL15" s="41"/>
      <c r="AM15" s="29"/>
      <c r="AN15" s="42"/>
      <c r="AO15" s="43"/>
    </row>
    <row r="16" spans="1:41" hidden="1">
      <c r="A16" s="44" t="s">
        <v>15</v>
      </c>
      <c r="C16" s="4"/>
      <c r="D16" s="5"/>
      <c r="E16" s="7"/>
      <c r="F16" s="7"/>
      <c r="G16" s="37"/>
      <c r="H16" s="7"/>
      <c r="I16" s="23"/>
      <c r="J16" s="4"/>
      <c r="K16" s="5"/>
      <c r="L16" s="7"/>
      <c r="M16" s="7"/>
      <c r="N16" s="38"/>
      <c r="O16" s="7"/>
      <c r="P16" s="23"/>
      <c r="Q16" s="4"/>
      <c r="R16" s="5"/>
      <c r="S16" s="7"/>
      <c r="T16" s="7"/>
      <c r="U16" s="37"/>
      <c r="V16" s="7"/>
      <c r="W16" s="23"/>
      <c r="X16" s="4"/>
      <c r="Y16" s="5"/>
      <c r="Z16" s="7"/>
      <c r="AA16" s="7"/>
      <c r="AB16" s="37"/>
      <c r="AC16" s="7"/>
      <c r="AD16" s="23"/>
      <c r="AE16" s="4"/>
      <c r="AF16" s="5"/>
      <c r="AG16" s="7"/>
      <c r="AH16" s="7"/>
      <c r="AI16" s="39"/>
      <c r="AJ16" s="7"/>
      <c r="AK16" s="40"/>
      <c r="AL16" s="41"/>
      <c r="AM16" s="29"/>
      <c r="AN16" s="42"/>
      <c r="AO16" s="43"/>
    </row>
    <row r="17" spans="1:42" hidden="1">
      <c r="A17" s="36"/>
      <c r="B17" s="36"/>
      <c r="C17" s="4"/>
      <c r="D17" s="5">
        <f>C17*12</f>
        <v>0</v>
      </c>
      <c r="E17" s="7">
        <v>75000</v>
      </c>
      <c r="F17" s="7">
        <f>E17*C17</f>
        <v>0</v>
      </c>
      <c r="G17" s="37">
        <f>F17*19.3%</f>
        <v>0</v>
      </c>
      <c r="H17" s="7">
        <f>G17+F17</f>
        <v>0</v>
      </c>
      <c r="I17" s="23"/>
      <c r="J17" s="4"/>
      <c r="K17" s="5">
        <f>J17*12</f>
        <v>0</v>
      </c>
      <c r="L17" s="7">
        <f>E17*1.03</f>
        <v>77250</v>
      </c>
      <c r="M17" s="7">
        <f>L17*J17</f>
        <v>0</v>
      </c>
      <c r="N17" s="37">
        <f>M17*19.3%</f>
        <v>0</v>
      </c>
      <c r="O17" s="7">
        <f>N17+M17</f>
        <v>0</v>
      </c>
      <c r="P17" s="23"/>
      <c r="Q17" s="4"/>
      <c r="R17" s="5">
        <f>Q17*12</f>
        <v>0</v>
      </c>
      <c r="S17" s="7">
        <f>L17*1.03</f>
        <v>79567.5</v>
      </c>
      <c r="T17" s="7">
        <f>S17*Q17</f>
        <v>0</v>
      </c>
      <c r="U17" s="37">
        <f>T17*19.3%</f>
        <v>0</v>
      </c>
      <c r="V17" s="7">
        <f>U17+T17</f>
        <v>0</v>
      </c>
      <c r="W17" s="23"/>
      <c r="X17" s="4"/>
      <c r="Y17" s="5">
        <f>X17*12</f>
        <v>0</v>
      </c>
      <c r="Z17" s="7">
        <f>S17*1.03</f>
        <v>81954.525000000009</v>
      </c>
      <c r="AA17" s="7">
        <f>Z17*X17</f>
        <v>0</v>
      </c>
      <c r="AB17" s="37">
        <f>AA17*34%</f>
        <v>0</v>
      </c>
      <c r="AC17" s="7">
        <f>SUM(AA17:AB17)</f>
        <v>0</v>
      </c>
      <c r="AD17" s="23"/>
      <c r="AE17" s="4"/>
      <c r="AF17" s="5">
        <f>AE17*12</f>
        <v>0</v>
      </c>
      <c r="AG17" s="7">
        <f>Z17*1.03</f>
        <v>84413.16075000001</v>
      </c>
      <c r="AH17" s="7">
        <f>AG17*AE17</f>
        <v>0</v>
      </c>
      <c r="AI17" s="37">
        <f>AH17*19.3%</f>
        <v>0</v>
      </c>
      <c r="AJ17" s="7">
        <f>SUM(AH17:AI17)</f>
        <v>0</v>
      </c>
      <c r="AK17" s="40"/>
      <c r="AL17" s="41">
        <f>SUM(H17,O17,V17,AC17,AJ17)</f>
        <v>0</v>
      </c>
      <c r="AM17" s="29"/>
      <c r="AN17" s="42">
        <f>F17+M17+T17+AA17+AH17</f>
        <v>0</v>
      </c>
      <c r="AO17" s="43">
        <f>G17+N17+U17+AB17+AI17</f>
        <v>0</v>
      </c>
    </row>
    <row r="18" spans="1:42" hidden="1">
      <c r="A18" s="36"/>
      <c r="B18" s="36"/>
      <c r="C18" s="4"/>
      <c r="D18" s="5">
        <f>C18*12</f>
        <v>0</v>
      </c>
      <c r="E18" s="7">
        <v>45000</v>
      </c>
      <c r="F18" s="7">
        <f>E18*C18</f>
        <v>0</v>
      </c>
      <c r="G18" s="37">
        <f>F18*34%</f>
        <v>0</v>
      </c>
      <c r="H18" s="7">
        <f>G18+F18</f>
        <v>0</v>
      </c>
      <c r="I18" s="23"/>
      <c r="J18" s="4"/>
      <c r="K18" s="5">
        <f>J18*12</f>
        <v>0</v>
      </c>
      <c r="L18" s="7">
        <f>E18*1.03</f>
        <v>46350</v>
      </c>
      <c r="M18" s="7">
        <f>L18*J18</f>
        <v>0</v>
      </c>
      <c r="N18" s="37">
        <f>M18*35%</f>
        <v>0</v>
      </c>
      <c r="O18" s="7">
        <f>N18+M18</f>
        <v>0</v>
      </c>
      <c r="P18" s="23"/>
      <c r="Q18" s="4"/>
      <c r="R18" s="5">
        <f>Q18*12</f>
        <v>0</v>
      </c>
      <c r="S18" s="7">
        <f>L18*1.03</f>
        <v>47740.5</v>
      </c>
      <c r="T18" s="7">
        <f>S18*Q18</f>
        <v>0</v>
      </c>
      <c r="U18" s="37">
        <f>T18*34%</f>
        <v>0</v>
      </c>
      <c r="V18" s="7">
        <f>U18+T18</f>
        <v>0</v>
      </c>
      <c r="W18" s="23"/>
      <c r="X18" s="4"/>
      <c r="Y18" s="5">
        <f>X18*12</f>
        <v>0</v>
      </c>
      <c r="Z18" s="7">
        <f>S18*1.03</f>
        <v>49172.715000000004</v>
      </c>
      <c r="AA18" s="7">
        <f>Z18*X18</f>
        <v>0</v>
      </c>
      <c r="AB18" s="37">
        <f>AA18*34%</f>
        <v>0</v>
      </c>
      <c r="AC18" s="7">
        <f>SUM(AA18:AB18)</f>
        <v>0</v>
      </c>
      <c r="AD18" s="23"/>
      <c r="AE18" s="4"/>
      <c r="AF18" s="5">
        <f>AE18*12</f>
        <v>0</v>
      </c>
      <c r="AG18" s="7">
        <f>Z18*1.03</f>
        <v>50647.896450000007</v>
      </c>
      <c r="AH18" s="7">
        <f>AG18*AE18</f>
        <v>0</v>
      </c>
      <c r="AI18" s="37">
        <f>AH18*34%</f>
        <v>0</v>
      </c>
      <c r="AJ18" s="7">
        <f>SUM(AH18:AI18)</f>
        <v>0</v>
      </c>
      <c r="AK18" s="40"/>
      <c r="AL18" s="41">
        <f>SUM(H18,O18,V18,AC18,AJ18)</f>
        <v>0</v>
      </c>
      <c r="AM18" s="29"/>
      <c r="AN18" s="42">
        <f>F18+M18+T18+AA18+AH18</f>
        <v>0</v>
      </c>
      <c r="AO18" s="43">
        <f>G18+N18+U18+AB18+AI18</f>
        <v>0</v>
      </c>
    </row>
    <row r="19" spans="1:42" hidden="1">
      <c r="A19" s="46" t="s">
        <v>19</v>
      </c>
      <c r="E19" s="7"/>
      <c r="F19" s="47"/>
      <c r="G19" s="47"/>
      <c r="H19" s="47">
        <f>SUM(H15:H18)</f>
        <v>0</v>
      </c>
      <c r="I19" s="23"/>
      <c r="L19" s="7"/>
      <c r="M19" s="47"/>
      <c r="N19" s="47"/>
      <c r="O19" s="47">
        <f>SUM(O15:O18)</f>
        <v>0</v>
      </c>
      <c r="P19" s="23"/>
      <c r="S19" s="7"/>
      <c r="T19" s="47"/>
      <c r="U19" s="47"/>
      <c r="V19" s="47">
        <f>SUM(V15:V18)</f>
        <v>0</v>
      </c>
      <c r="W19" s="23"/>
      <c r="Z19" s="7"/>
      <c r="AA19" s="47"/>
      <c r="AB19" s="47"/>
      <c r="AC19" s="47">
        <f>SUM(AC15:AC18)</f>
        <v>0</v>
      </c>
      <c r="AD19" s="23"/>
      <c r="AE19" s="1"/>
      <c r="AF19" s="1"/>
      <c r="AG19" s="7"/>
      <c r="AH19" s="47"/>
      <c r="AI19" s="7"/>
      <c r="AJ19" s="47">
        <f>SUM(AJ15:AJ18)</f>
        <v>0</v>
      </c>
      <c r="AK19" s="48"/>
      <c r="AL19" s="41">
        <f>SUM(H19,O19,V19,AC19,AJ19)</f>
        <v>0</v>
      </c>
      <c r="AM19" s="49">
        <f>SUM(AL15:AL18)</f>
        <v>0</v>
      </c>
      <c r="AN19" s="42">
        <f>SUM(AN15:AN18)</f>
        <v>0</v>
      </c>
      <c r="AO19" s="42">
        <f>SUM(AO15:AO18)</f>
        <v>0</v>
      </c>
      <c r="AP19" s="50"/>
    </row>
    <row r="20" spans="1:42" hidden="1">
      <c r="E20" s="7"/>
      <c r="F20" s="7"/>
      <c r="G20" s="7"/>
      <c r="H20" s="7"/>
      <c r="I20" s="23"/>
      <c r="L20" s="7"/>
      <c r="M20" s="7"/>
      <c r="N20" s="7"/>
      <c r="O20" s="7"/>
      <c r="P20" s="23"/>
      <c r="S20" s="7"/>
      <c r="T20" s="7"/>
      <c r="U20" s="7"/>
      <c r="V20" s="7"/>
      <c r="W20" s="23"/>
      <c r="Z20" s="7"/>
      <c r="AA20" s="7"/>
      <c r="AB20" s="7"/>
      <c r="AC20" s="7"/>
      <c r="AD20" s="23"/>
      <c r="AE20" s="1"/>
      <c r="AF20" s="1"/>
      <c r="AG20" s="7"/>
      <c r="AH20" s="7"/>
      <c r="AI20" s="7"/>
      <c r="AJ20" s="7"/>
      <c r="AK20" s="40"/>
      <c r="AL20" s="41">
        <f>SUM(H20,O20,V20,AC20)</f>
        <v>0</v>
      </c>
      <c r="AM20" s="29"/>
      <c r="AN20" s="30"/>
      <c r="AO20" s="31"/>
    </row>
    <row r="21" spans="1:42" hidden="1">
      <c r="A21" s="1" t="s">
        <v>51</v>
      </c>
      <c r="E21" s="7"/>
      <c r="F21" s="7"/>
      <c r="G21" s="7"/>
      <c r="H21" s="7"/>
      <c r="I21" s="23"/>
      <c r="L21" s="7"/>
      <c r="M21" s="7"/>
      <c r="N21" s="7"/>
      <c r="O21" s="7"/>
      <c r="P21" s="23"/>
      <c r="S21" s="7"/>
      <c r="T21" s="7"/>
      <c r="U21" s="7"/>
      <c r="V21" s="7">
        <f>O21*1.03</f>
        <v>0</v>
      </c>
      <c r="W21" s="23"/>
      <c r="Z21" s="7"/>
      <c r="AA21" s="7"/>
      <c r="AB21" s="7"/>
      <c r="AC21" s="7">
        <f>V21*1.03</f>
        <v>0</v>
      </c>
      <c r="AD21" s="23"/>
      <c r="AE21" s="1"/>
      <c r="AF21" s="1"/>
      <c r="AG21" s="7"/>
      <c r="AH21" s="7"/>
      <c r="AI21" s="7"/>
      <c r="AJ21" s="7">
        <f>AC21*1.03</f>
        <v>0</v>
      </c>
      <c r="AK21" s="40"/>
      <c r="AL21" s="41">
        <f>SUM(H21,O21,V21,AC21)</f>
        <v>0</v>
      </c>
      <c r="AM21" s="29"/>
      <c r="AN21" s="30"/>
      <c r="AO21" s="31"/>
    </row>
    <row r="22" spans="1:42" hidden="1">
      <c r="A22" s="1" t="s">
        <v>52</v>
      </c>
      <c r="E22" s="7"/>
      <c r="F22" s="7"/>
      <c r="G22" s="7"/>
      <c r="H22" s="7"/>
      <c r="I22" s="23"/>
      <c r="L22" s="7"/>
      <c r="M22" s="7"/>
      <c r="N22" s="7"/>
      <c r="O22" s="7"/>
      <c r="P22" s="23"/>
      <c r="S22" s="7"/>
      <c r="T22" s="7"/>
      <c r="U22" s="7"/>
      <c r="V22" s="7"/>
      <c r="W22" s="23"/>
      <c r="Z22" s="7"/>
      <c r="AA22" s="7"/>
      <c r="AB22" s="7"/>
      <c r="AC22" s="7"/>
      <c r="AD22" s="23"/>
      <c r="AE22" s="1"/>
      <c r="AF22" s="1"/>
      <c r="AG22" s="7"/>
      <c r="AH22" s="7"/>
      <c r="AI22" s="7"/>
      <c r="AJ22" s="7"/>
      <c r="AK22" s="40"/>
      <c r="AL22" s="41">
        <f>SUM(H22,O22,V22,AC22)</f>
        <v>0</v>
      </c>
      <c r="AM22" s="29"/>
      <c r="AN22" s="30"/>
      <c r="AO22" s="31"/>
    </row>
    <row r="23" spans="1:42" ht="15" hidden="1" customHeight="1">
      <c r="A23" s="1" t="s">
        <v>53</v>
      </c>
      <c r="C23" s="117"/>
      <c r="D23" s="118"/>
      <c r="E23" s="51"/>
      <c r="F23" s="7"/>
      <c r="G23" s="7"/>
      <c r="H23" s="6"/>
      <c r="I23" s="23"/>
      <c r="K23" s="119"/>
      <c r="L23" s="118"/>
      <c r="M23" s="51"/>
      <c r="N23" s="7"/>
      <c r="O23" s="7"/>
      <c r="P23" s="23"/>
      <c r="S23" s="7"/>
      <c r="T23" s="7"/>
      <c r="U23" s="7"/>
      <c r="V23" s="7"/>
      <c r="W23" s="23"/>
      <c r="Z23" s="7"/>
      <c r="AA23" s="7"/>
      <c r="AB23" s="7"/>
      <c r="AC23" s="7">
        <f>V23</f>
        <v>0</v>
      </c>
      <c r="AD23" s="23"/>
      <c r="AE23" s="1"/>
      <c r="AF23" s="1"/>
      <c r="AG23" s="7"/>
      <c r="AH23" s="7"/>
      <c r="AI23" s="7"/>
      <c r="AJ23" s="7">
        <f>AC23</f>
        <v>0</v>
      </c>
      <c r="AK23" s="40"/>
      <c r="AL23" s="41">
        <f t="shared" ref="AL23:AL32" si="0">SUM(H23,O23,V23,AC23,AJ23)</f>
        <v>0</v>
      </c>
      <c r="AM23" s="29"/>
      <c r="AN23" s="30"/>
      <c r="AO23" s="31"/>
    </row>
    <row r="24" spans="1:42" hidden="1">
      <c r="A24" s="1" t="s">
        <v>54</v>
      </c>
      <c r="E24" s="7"/>
      <c r="F24" s="7"/>
      <c r="G24" s="7"/>
      <c r="H24" s="6"/>
      <c r="I24" s="23"/>
      <c r="L24" s="7"/>
      <c r="M24" s="7"/>
      <c r="N24" s="7"/>
      <c r="O24" s="7">
        <f>H24*1.03</f>
        <v>0</v>
      </c>
      <c r="P24" s="23"/>
      <c r="S24" s="7"/>
      <c r="T24" s="7"/>
      <c r="U24" s="7"/>
      <c r="V24" s="7">
        <f>O24*1.03</f>
        <v>0</v>
      </c>
      <c r="W24" s="23"/>
      <c r="Z24" s="7"/>
      <c r="AA24" s="7"/>
      <c r="AB24" s="7"/>
      <c r="AC24" s="7"/>
      <c r="AD24" s="23"/>
      <c r="AE24" s="1"/>
      <c r="AF24" s="1"/>
      <c r="AG24" s="7"/>
      <c r="AH24" s="7"/>
      <c r="AI24" s="7"/>
      <c r="AJ24" s="7"/>
      <c r="AK24" s="40"/>
      <c r="AL24" s="41">
        <f t="shared" si="0"/>
        <v>0</v>
      </c>
      <c r="AM24" s="29"/>
      <c r="AN24" s="30"/>
      <c r="AO24" s="31"/>
    </row>
    <row r="25" spans="1:42" hidden="1">
      <c r="A25" s="1" t="s">
        <v>55</v>
      </c>
      <c r="E25" s="7"/>
      <c r="F25" s="7"/>
      <c r="G25" s="7"/>
      <c r="H25" s="6"/>
      <c r="I25" s="23"/>
      <c r="L25" s="7"/>
      <c r="M25" s="7"/>
      <c r="N25" s="7"/>
      <c r="O25" s="7">
        <f>H25</f>
        <v>0</v>
      </c>
      <c r="P25" s="23"/>
      <c r="S25" s="7"/>
      <c r="T25" s="7"/>
      <c r="U25" s="7"/>
      <c r="V25" s="7"/>
      <c r="W25" s="23"/>
      <c r="Z25" s="7"/>
      <c r="AA25" s="7"/>
      <c r="AB25" s="7"/>
      <c r="AC25" s="7"/>
      <c r="AD25" s="23"/>
      <c r="AE25" s="1"/>
      <c r="AF25" s="1"/>
      <c r="AG25" s="7"/>
      <c r="AH25" s="7"/>
      <c r="AI25" s="7"/>
      <c r="AJ25" s="7"/>
      <c r="AK25" s="40"/>
      <c r="AL25" s="41">
        <f t="shared" si="0"/>
        <v>0</v>
      </c>
      <c r="AM25" s="29"/>
      <c r="AN25" s="30"/>
      <c r="AO25" s="31"/>
    </row>
    <row r="26" spans="1:42" hidden="1">
      <c r="A26" s="1" t="s">
        <v>56</v>
      </c>
      <c r="E26" s="7"/>
      <c r="F26" s="7"/>
      <c r="G26" s="7"/>
      <c r="H26" s="6"/>
      <c r="I26" s="23"/>
      <c r="L26" s="7"/>
      <c r="M26" s="7"/>
      <c r="N26" s="7"/>
      <c r="O26" s="7">
        <f>H26</f>
        <v>0</v>
      </c>
      <c r="P26" s="23"/>
      <c r="S26" s="7"/>
      <c r="T26" s="7"/>
      <c r="U26" s="7"/>
      <c r="V26" s="7"/>
      <c r="W26" s="23"/>
      <c r="Z26" s="7"/>
      <c r="AA26" s="7"/>
      <c r="AB26" s="7"/>
      <c r="AC26" s="7"/>
      <c r="AD26" s="23"/>
      <c r="AE26" s="1"/>
      <c r="AF26" s="1"/>
      <c r="AG26" s="7"/>
      <c r="AH26" s="7"/>
      <c r="AI26" s="7"/>
      <c r="AJ26" s="7"/>
      <c r="AK26" s="40"/>
      <c r="AL26" s="41">
        <f t="shared" si="0"/>
        <v>0</v>
      </c>
      <c r="AM26" s="29"/>
      <c r="AN26" s="30"/>
      <c r="AO26" s="31"/>
    </row>
    <row r="27" spans="1:42" hidden="1">
      <c r="A27" s="1" t="s">
        <v>57</v>
      </c>
      <c r="C27" s="14"/>
      <c r="E27" s="7"/>
      <c r="F27" s="7"/>
      <c r="G27" s="7"/>
      <c r="H27" s="6"/>
      <c r="I27" s="23"/>
      <c r="L27" s="7"/>
      <c r="M27" s="7"/>
      <c r="N27" s="7"/>
      <c r="O27" s="7">
        <f>H27</f>
        <v>0</v>
      </c>
      <c r="P27" s="23"/>
      <c r="S27" s="7"/>
      <c r="T27" s="7"/>
      <c r="U27" s="7"/>
      <c r="V27" s="7"/>
      <c r="W27" s="23"/>
      <c r="Z27" s="7"/>
      <c r="AA27" s="7"/>
      <c r="AB27" s="7"/>
      <c r="AC27" s="7"/>
      <c r="AD27" s="23"/>
      <c r="AE27" s="1"/>
      <c r="AF27" s="1"/>
      <c r="AG27" s="7"/>
      <c r="AH27" s="7"/>
      <c r="AI27" s="7"/>
      <c r="AJ27" s="7"/>
      <c r="AK27" s="40"/>
      <c r="AL27" s="41">
        <f t="shared" si="0"/>
        <v>0</v>
      </c>
      <c r="AM27" s="29"/>
      <c r="AN27" s="30"/>
      <c r="AO27" s="31"/>
    </row>
    <row r="28" spans="1:42" ht="15" hidden="1" customHeight="1">
      <c r="A28" s="1" t="s">
        <v>58</v>
      </c>
      <c r="E28" s="7"/>
      <c r="F28" s="7"/>
      <c r="G28" s="7"/>
      <c r="H28" s="52"/>
      <c r="I28" s="23"/>
      <c r="L28" s="7"/>
      <c r="M28" s="7"/>
      <c r="N28" s="7"/>
      <c r="O28" s="7">
        <f>H28*1.03</f>
        <v>0</v>
      </c>
      <c r="P28" s="23"/>
      <c r="S28" s="7"/>
      <c r="T28" s="7"/>
      <c r="U28" s="7"/>
      <c r="V28" s="7">
        <f>O28*1.03</f>
        <v>0</v>
      </c>
      <c r="W28" s="23"/>
      <c r="Z28" s="7"/>
      <c r="AA28" s="7"/>
      <c r="AB28" s="7"/>
      <c r="AC28" s="7"/>
      <c r="AD28" s="23"/>
      <c r="AE28" s="1"/>
      <c r="AF28" s="1"/>
      <c r="AG28" s="7"/>
      <c r="AH28" s="7"/>
      <c r="AI28" s="7"/>
      <c r="AJ28" s="7"/>
      <c r="AK28" s="40"/>
      <c r="AL28" s="41">
        <f t="shared" si="0"/>
        <v>0</v>
      </c>
      <c r="AM28" s="29"/>
      <c r="AN28" s="30"/>
      <c r="AO28" s="31"/>
    </row>
    <row r="29" spans="1:42" ht="15" hidden="1" customHeight="1">
      <c r="E29" s="7"/>
      <c r="F29" s="7"/>
      <c r="G29" s="7"/>
      <c r="H29" s="6"/>
      <c r="I29" s="23"/>
      <c r="L29" s="7"/>
      <c r="M29" s="7"/>
      <c r="N29" s="7"/>
      <c r="O29" s="6"/>
      <c r="P29" s="23"/>
      <c r="S29" s="7"/>
      <c r="T29" s="7"/>
      <c r="U29" s="7"/>
      <c r="V29" s="7">
        <f>O29</f>
        <v>0</v>
      </c>
      <c r="W29" s="23"/>
      <c r="Z29" s="7"/>
      <c r="AA29" s="7"/>
      <c r="AB29" s="7"/>
      <c r="AC29" s="6"/>
      <c r="AD29" s="23"/>
      <c r="AE29" s="1"/>
      <c r="AF29" s="1"/>
      <c r="AG29" s="7"/>
      <c r="AH29" s="7"/>
      <c r="AI29" s="7"/>
      <c r="AJ29" s="6"/>
      <c r="AK29" s="40"/>
      <c r="AL29" s="41">
        <f t="shared" si="0"/>
        <v>0</v>
      </c>
      <c r="AM29" s="29"/>
      <c r="AN29" s="30"/>
      <c r="AO29" s="31"/>
    </row>
    <row r="30" spans="1:42" s="30" customFormat="1" hidden="1">
      <c r="A30" s="53" t="s">
        <v>24</v>
      </c>
      <c r="B30" s="54"/>
      <c r="C30" s="54"/>
      <c r="D30" s="54"/>
      <c r="E30" s="47"/>
      <c r="F30" s="47"/>
      <c r="G30" s="47"/>
      <c r="H30" s="55">
        <f>SUM(H21:H28)</f>
        <v>0</v>
      </c>
      <c r="I30" s="56"/>
      <c r="J30" s="54"/>
      <c r="K30" s="54"/>
      <c r="L30" s="47"/>
      <c r="M30" s="47"/>
      <c r="N30" s="47"/>
      <c r="O30" s="55">
        <f>SUM(O20:O28)</f>
        <v>0</v>
      </c>
      <c r="P30" s="56"/>
      <c r="Q30" s="54"/>
      <c r="R30" s="54"/>
      <c r="S30" s="47"/>
      <c r="T30" s="47"/>
      <c r="U30" s="47"/>
      <c r="V30" s="55">
        <f>SUM(V21:V28)</f>
        <v>0</v>
      </c>
      <c r="W30" s="56"/>
      <c r="X30" s="54"/>
      <c r="Y30" s="54"/>
      <c r="Z30" s="47"/>
      <c r="AA30" s="47"/>
      <c r="AB30" s="47"/>
      <c r="AC30" s="55">
        <f>SUM(AC21:AC28)</f>
        <v>0</v>
      </c>
      <c r="AD30" s="56"/>
      <c r="AE30" s="54"/>
      <c r="AF30" s="54"/>
      <c r="AG30" s="47"/>
      <c r="AH30" s="47"/>
      <c r="AI30" s="47"/>
      <c r="AJ30" s="55">
        <f>SUM(AJ21:AJ28)</f>
        <v>0</v>
      </c>
      <c r="AK30" s="48"/>
      <c r="AL30" s="57">
        <f t="shared" si="0"/>
        <v>0</v>
      </c>
      <c r="AM30" s="49">
        <f>SUM(AL24:AL28)</f>
        <v>0</v>
      </c>
      <c r="AO30" s="31"/>
    </row>
    <row r="31" spans="1:42">
      <c r="E31" s="7"/>
      <c r="F31" s="7"/>
      <c r="G31" s="7"/>
      <c r="H31" s="6"/>
      <c r="I31" s="23"/>
      <c r="L31" s="7"/>
      <c r="M31" s="7"/>
      <c r="N31" s="7"/>
      <c r="O31" s="6"/>
      <c r="P31" s="23"/>
      <c r="S31" s="7"/>
      <c r="T31" s="7"/>
      <c r="U31" s="7"/>
      <c r="V31" s="6"/>
      <c r="W31" s="23"/>
      <c r="Z31" s="7"/>
      <c r="AA31" s="7"/>
      <c r="AB31" s="7"/>
      <c r="AC31" s="6"/>
      <c r="AD31" s="23"/>
      <c r="AE31" s="1"/>
      <c r="AF31" s="1"/>
      <c r="AG31" s="7"/>
      <c r="AH31" s="7"/>
      <c r="AI31" s="7"/>
      <c r="AJ31" s="6"/>
      <c r="AK31" s="40"/>
      <c r="AL31" s="41">
        <f t="shared" si="0"/>
        <v>0</v>
      </c>
      <c r="AM31" s="29"/>
      <c r="AN31" s="30"/>
      <c r="AO31" s="31"/>
    </row>
    <row r="32" spans="1:42">
      <c r="A32" s="58" t="s">
        <v>59</v>
      </c>
      <c r="B32" s="58"/>
      <c r="C32" s="58"/>
      <c r="D32" s="58"/>
      <c r="E32" s="59"/>
      <c r="F32" s="59"/>
      <c r="G32" s="59"/>
      <c r="H32" s="59">
        <f>H19+H30</f>
        <v>0</v>
      </c>
      <c r="I32" s="12"/>
      <c r="J32" s="58"/>
      <c r="K32" s="58"/>
      <c r="L32" s="59"/>
      <c r="M32" s="59"/>
      <c r="N32" s="59"/>
      <c r="O32" s="59">
        <f>O19+O30</f>
        <v>0</v>
      </c>
      <c r="P32" s="12"/>
      <c r="Q32" s="58"/>
      <c r="R32" s="58"/>
      <c r="S32" s="59"/>
      <c r="T32" s="59"/>
      <c r="U32" s="59"/>
      <c r="V32" s="59">
        <f>V19+V30</f>
        <v>0</v>
      </c>
      <c r="W32" s="12"/>
      <c r="X32" s="60"/>
      <c r="Y32" s="60"/>
      <c r="Z32" s="61"/>
      <c r="AA32" s="61"/>
      <c r="AB32" s="61"/>
      <c r="AC32" s="59">
        <f>AC19+AC30</f>
        <v>0</v>
      </c>
      <c r="AD32" s="12"/>
      <c r="AE32" s="60"/>
      <c r="AF32" s="60"/>
      <c r="AG32" s="61"/>
      <c r="AH32" s="61"/>
      <c r="AI32" s="61"/>
      <c r="AJ32" s="59">
        <f>AJ19+AJ30</f>
        <v>0</v>
      </c>
      <c r="AK32" s="40"/>
      <c r="AL32" s="62">
        <f t="shared" si="0"/>
        <v>0</v>
      </c>
      <c r="AM32" s="63">
        <f>AM19+AL30</f>
        <v>0</v>
      </c>
      <c r="AN32" s="30"/>
      <c r="AO32" s="31"/>
    </row>
    <row r="33" spans="1:41">
      <c r="A33" s="64"/>
      <c r="B33" s="64"/>
      <c r="C33" s="64"/>
      <c r="D33" s="64"/>
      <c r="E33" s="65"/>
      <c r="F33" s="65"/>
      <c r="G33" s="65"/>
      <c r="H33" s="66"/>
      <c r="I33" s="23"/>
      <c r="J33" s="64"/>
      <c r="K33" s="64"/>
      <c r="L33" s="65"/>
      <c r="M33" s="65"/>
      <c r="N33" s="65"/>
      <c r="O33" s="66"/>
      <c r="P33" s="23"/>
      <c r="Q33" s="64"/>
      <c r="R33" s="64"/>
      <c r="S33" s="65"/>
      <c r="T33" s="65"/>
      <c r="U33" s="65"/>
      <c r="V33" s="66"/>
      <c r="W33" s="23"/>
      <c r="Z33" s="7"/>
      <c r="AA33" s="7"/>
      <c r="AB33" s="7"/>
      <c r="AC33" s="66"/>
      <c r="AD33" s="23"/>
      <c r="AE33" s="1"/>
      <c r="AF33" s="1"/>
      <c r="AG33" s="7"/>
      <c r="AH33" s="7"/>
      <c r="AI33" s="7"/>
      <c r="AJ33" s="66"/>
      <c r="AK33" s="40"/>
      <c r="AL33" s="67"/>
      <c r="AM33" s="68"/>
      <c r="AN33" s="30"/>
      <c r="AO33" s="31"/>
    </row>
    <row r="34" spans="1:41">
      <c r="E34" s="7"/>
      <c r="F34" s="7"/>
      <c r="G34" s="7"/>
      <c r="H34" s="6"/>
      <c r="I34" s="23"/>
      <c r="L34" s="7"/>
      <c r="M34" s="7"/>
      <c r="N34" s="7"/>
      <c r="O34" s="6"/>
      <c r="P34" s="23"/>
      <c r="S34" s="7"/>
      <c r="T34" s="7"/>
      <c r="U34" s="7"/>
      <c r="V34" s="6"/>
      <c r="W34" s="23"/>
      <c r="Z34" s="7"/>
      <c r="AA34" s="7"/>
      <c r="AB34" s="7"/>
      <c r="AC34" s="6"/>
      <c r="AD34" s="23"/>
      <c r="AE34" s="1"/>
      <c r="AF34" s="1"/>
      <c r="AG34" s="7"/>
      <c r="AH34" s="7"/>
      <c r="AI34" s="7"/>
      <c r="AJ34" s="6"/>
      <c r="AK34" s="40"/>
      <c r="AL34" s="41">
        <f>SUM(H34,O34,V34,AC34,AJ34)</f>
        <v>0</v>
      </c>
      <c r="AM34" s="29"/>
      <c r="AN34" s="30"/>
      <c r="AO34" s="31"/>
    </row>
    <row r="40" spans="1:41">
      <c r="E40" s="7"/>
      <c r="F40" s="7"/>
      <c r="G40" s="7"/>
      <c r="H40" s="6"/>
      <c r="I40" s="23"/>
      <c r="L40" s="7"/>
      <c r="M40" s="7"/>
      <c r="N40" s="7"/>
      <c r="O40" s="6"/>
      <c r="P40" s="23"/>
      <c r="S40" s="7"/>
      <c r="T40" s="7"/>
      <c r="U40" s="7"/>
      <c r="V40" s="6"/>
      <c r="W40" s="23"/>
      <c r="Z40" s="7"/>
      <c r="AA40" s="7"/>
      <c r="AB40" s="7"/>
      <c r="AC40" s="6"/>
      <c r="AD40" s="23"/>
      <c r="AE40" s="1"/>
      <c r="AF40" s="1"/>
      <c r="AG40" s="7"/>
      <c r="AH40" s="7"/>
      <c r="AI40" s="7"/>
      <c r="AJ40" s="6"/>
      <c r="AK40" s="40"/>
      <c r="AL40" s="41">
        <f>SUM(H40,O40,V40,AC40,AJ40)</f>
        <v>0</v>
      </c>
      <c r="AM40" s="49"/>
      <c r="AN40" s="30"/>
      <c r="AO40" s="31"/>
    </row>
    <row r="41" spans="1:41">
      <c r="A41" s="64" t="s">
        <v>60</v>
      </c>
      <c r="B41" s="64"/>
      <c r="C41" s="69"/>
      <c r="D41" s="69"/>
      <c r="E41" s="70"/>
      <c r="F41" s="70"/>
      <c r="G41" s="70"/>
      <c r="H41" s="70" t="e">
        <f>H32+#REF!+#REF!</f>
        <v>#REF!</v>
      </c>
      <c r="I41" s="71"/>
      <c r="J41" s="69"/>
      <c r="K41" s="69"/>
      <c r="L41" s="70"/>
      <c r="M41" s="70"/>
      <c r="N41" s="70"/>
      <c r="O41" s="70" t="e">
        <f>O32+#REF!+#REF!</f>
        <v>#REF!</v>
      </c>
      <c r="P41" s="71"/>
      <c r="Q41" s="69"/>
      <c r="R41" s="69"/>
      <c r="S41" s="70"/>
      <c r="T41" s="70"/>
      <c r="U41" s="70"/>
      <c r="V41" s="70" t="e">
        <f>V32+#REF!+#REF!</f>
        <v>#REF!</v>
      </c>
      <c r="W41" s="71"/>
      <c r="X41" s="69"/>
      <c r="Y41" s="69"/>
      <c r="Z41" s="70"/>
      <c r="AA41" s="70"/>
      <c r="AB41" s="70"/>
      <c r="AC41" s="70" t="e">
        <f>AC32+#REF!+#REF!</f>
        <v>#REF!</v>
      </c>
      <c r="AD41" s="71"/>
      <c r="AE41" s="69"/>
      <c r="AF41" s="69"/>
      <c r="AG41" s="70"/>
      <c r="AH41" s="70"/>
      <c r="AI41" s="70"/>
      <c r="AJ41" s="70" t="e">
        <f>AJ32+#REF!+#REF!</f>
        <v>#REF!</v>
      </c>
      <c r="AK41" s="72"/>
      <c r="AL41" s="73" t="e">
        <f>SUM(H41,O41,V41,AC41,AJ41)</f>
        <v>#REF!</v>
      </c>
      <c r="AM41" s="49" t="e">
        <f>AM32+#REF!+#REF!</f>
        <v>#REF!</v>
      </c>
      <c r="AN41" s="30"/>
      <c r="AO41" s="31"/>
    </row>
    <row r="42" spans="1:41">
      <c r="E42" s="7"/>
      <c r="F42" s="7"/>
      <c r="G42" s="7"/>
      <c r="H42" s="6"/>
      <c r="I42" s="23"/>
      <c r="L42" s="7"/>
      <c r="M42" s="7"/>
      <c r="N42" s="7"/>
      <c r="O42" s="6"/>
      <c r="P42" s="23"/>
      <c r="S42" s="7"/>
      <c r="T42" s="7"/>
      <c r="U42" s="7"/>
      <c r="V42" s="6"/>
      <c r="W42" s="23"/>
      <c r="Z42" s="7"/>
      <c r="AA42" s="7"/>
      <c r="AB42" s="7"/>
      <c r="AC42" s="6"/>
      <c r="AD42" s="23"/>
      <c r="AE42" s="1"/>
      <c r="AF42" s="1"/>
      <c r="AG42" s="7"/>
      <c r="AH42" s="7"/>
      <c r="AI42" s="7"/>
      <c r="AJ42" s="6"/>
      <c r="AK42" s="40"/>
      <c r="AL42" s="41"/>
      <c r="AM42" s="49"/>
      <c r="AN42" s="30"/>
      <c r="AO42" s="31"/>
    </row>
    <row r="43" spans="1:41">
      <c r="A43" s="1" t="s">
        <v>61</v>
      </c>
      <c r="E43" s="7"/>
      <c r="G43" s="7"/>
      <c r="H43" s="7" t="e">
        <f>H32+#REF!</f>
        <v>#REF!</v>
      </c>
      <c r="I43" s="74"/>
      <c r="J43" s="7"/>
      <c r="K43" s="7"/>
      <c r="L43" s="7"/>
      <c r="N43" s="7"/>
      <c r="O43" s="7" t="e">
        <f>O32+#REF!</f>
        <v>#REF!</v>
      </c>
      <c r="P43" s="74"/>
      <c r="Q43" s="7"/>
      <c r="R43" s="7"/>
      <c r="S43" s="7"/>
      <c r="U43" s="7"/>
      <c r="V43" s="7" t="e">
        <f>V32+#REF!</f>
        <v>#REF!</v>
      </c>
      <c r="W43" s="74"/>
      <c r="X43" s="7"/>
      <c r="Y43" s="7"/>
      <c r="Z43" s="7"/>
      <c r="AB43" s="7"/>
      <c r="AC43" s="7" t="e">
        <f>AC32+#REF!</f>
        <v>#REF!</v>
      </c>
      <c r="AD43" s="74"/>
      <c r="AE43" s="7"/>
      <c r="AF43" s="7"/>
      <c r="AG43" s="7"/>
      <c r="AI43" s="7"/>
      <c r="AJ43" s="7" t="e">
        <f>AJ32+#REF!</f>
        <v>#REF!</v>
      </c>
      <c r="AK43" s="40"/>
      <c r="AL43" s="41" t="e">
        <f>SUM(H43,O43,V43,AC43,AJ43)</f>
        <v>#REF!</v>
      </c>
      <c r="AM43" s="49"/>
      <c r="AN43" s="30"/>
      <c r="AO43" s="31"/>
    </row>
    <row r="44" spans="1:41">
      <c r="A44" s="1" t="s">
        <v>62</v>
      </c>
      <c r="B44" s="4">
        <v>0.63749999999999996</v>
      </c>
      <c r="E44" s="75" t="s">
        <v>63</v>
      </c>
      <c r="F44" s="6" t="e">
        <f>(H32-H26-H21)+#REF!</f>
        <v>#REF!</v>
      </c>
      <c r="G44" s="7"/>
      <c r="H44" s="76" t="e">
        <f>B44*F44</f>
        <v>#REF!</v>
      </c>
      <c r="I44" s="74"/>
      <c r="J44" s="7"/>
      <c r="K44" s="7"/>
      <c r="L44" s="75" t="s">
        <v>63</v>
      </c>
      <c r="M44" s="7" t="e">
        <f>(O32-O26-O21)+#REF!</f>
        <v>#REF!</v>
      </c>
      <c r="N44" s="7"/>
      <c r="O44" s="79" t="e">
        <f>M44*63.75%</f>
        <v>#REF!</v>
      </c>
      <c r="P44" s="74"/>
      <c r="Q44" s="7"/>
      <c r="R44" s="7"/>
      <c r="S44" s="75" t="s">
        <v>63</v>
      </c>
      <c r="T44" s="7" t="e">
        <f>(V32-V26-V21)+#REF!</f>
        <v>#REF!</v>
      </c>
      <c r="U44" s="7"/>
      <c r="V44" s="79" t="e">
        <f>T44*63.75%</f>
        <v>#REF!</v>
      </c>
      <c r="W44" s="74"/>
      <c r="X44" s="7"/>
      <c r="Y44" s="7"/>
      <c r="Z44" s="75" t="s">
        <v>63</v>
      </c>
      <c r="AA44" s="7" t="e">
        <f>(AC32-AC26-AC21)+#REF!</f>
        <v>#REF!</v>
      </c>
      <c r="AB44" s="7"/>
      <c r="AC44" s="79" t="e">
        <f>AA44*63.75%</f>
        <v>#REF!</v>
      </c>
      <c r="AD44" s="74"/>
      <c r="AE44" s="7"/>
      <c r="AF44" s="7"/>
      <c r="AG44" s="75" t="s">
        <v>63</v>
      </c>
      <c r="AH44" s="7" t="e">
        <f>(AJ32-AJ26-AJ21)+#REF!</f>
        <v>#REF!</v>
      </c>
      <c r="AI44" s="7"/>
      <c r="AJ44" s="79" t="e">
        <f>AH44*63.75%</f>
        <v>#REF!</v>
      </c>
      <c r="AK44" s="45"/>
      <c r="AL44" s="41" t="e">
        <f>SUM(H44,O44,V44,AC44,AJ44)</f>
        <v>#REF!</v>
      </c>
      <c r="AM44" s="29"/>
      <c r="AN44" s="30"/>
      <c r="AO44" s="31"/>
    </row>
    <row r="45" spans="1:41">
      <c r="A45" s="1" t="s">
        <v>64</v>
      </c>
      <c r="E45" s="7"/>
      <c r="F45" s="7"/>
      <c r="G45" s="77" t="s">
        <v>1</v>
      </c>
      <c r="H45" s="7" t="e">
        <f>H43+H44</f>
        <v>#REF!</v>
      </c>
      <c r="I45" s="74"/>
      <c r="J45" s="7"/>
      <c r="K45" s="7"/>
      <c r="L45" s="7"/>
      <c r="M45" s="7"/>
      <c r="N45" s="77" t="s">
        <v>65</v>
      </c>
      <c r="O45" s="7" t="e">
        <f>O43+O44</f>
        <v>#REF!</v>
      </c>
      <c r="P45" s="74"/>
      <c r="Q45" s="7"/>
      <c r="R45" s="7"/>
      <c r="S45" s="7"/>
      <c r="T45" s="7"/>
      <c r="U45" s="77" t="s">
        <v>66</v>
      </c>
      <c r="V45" s="7" t="e">
        <f>V43+V44</f>
        <v>#REF!</v>
      </c>
      <c r="W45" s="74"/>
      <c r="X45" s="7"/>
      <c r="Y45" s="7"/>
      <c r="Z45" s="7"/>
      <c r="AA45" s="7"/>
      <c r="AB45" s="77" t="s">
        <v>67</v>
      </c>
      <c r="AC45" s="7" t="e">
        <f>AC43+AC44</f>
        <v>#REF!</v>
      </c>
      <c r="AD45" s="74"/>
      <c r="AE45" s="7"/>
      <c r="AF45" s="7"/>
      <c r="AG45" s="7"/>
      <c r="AH45" s="7"/>
      <c r="AI45" s="77" t="s">
        <v>68</v>
      </c>
      <c r="AJ45" s="7" t="e">
        <f>AJ43+AJ44</f>
        <v>#REF!</v>
      </c>
      <c r="AK45" s="40"/>
      <c r="AL45" s="78" t="e">
        <f>SUM(H45,O45,V45,AC45, AJ45)</f>
        <v>#REF!</v>
      </c>
      <c r="AM45" s="29"/>
      <c r="AN45" s="30"/>
      <c r="AO45" s="31"/>
    </row>
    <row r="46" spans="1:41">
      <c r="E46" s="7"/>
      <c r="F46" s="7"/>
      <c r="G46" s="7"/>
      <c r="H46" s="7"/>
      <c r="L46" s="7"/>
      <c r="M46" s="7"/>
      <c r="N46" s="7"/>
      <c r="O46" s="7"/>
      <c r="S46" s="7"/>
      <c r="T46" s="7"/>
      <c r="U46" s="7"/>
      <c r="V46" s="7"/>
      <c r="Z46" s="7"/>
      <c r="AA46" s="7"/>
      <c r="AB46" s="7"/>
      <c r="AC46" s="7"/>
      <c r="AE46" s="1"/>
      <c r="AF46" s="1"/>
      <c r="AG46" s="7"/>
      <c r="AH46" s="7"/>
      <c r="AI46" s="7"/>
      <c r="AJ46" s="7"/>
      <c r="AK46" s="7"/>
      <c r="AM46" s="29"/>
      <c r="AN46" s="30"/>
      <c r="AO46" s="31"/>
    </row>
    <row r="47" spans="1:41">
      <c r="E47" s="7"/>
      <c r="F47" s="7"/>
      <c r="G47" s="7"/>
      <c r="H47" s="7"/>
      <c r="L47" s="7"/>
      <c r="M47" s="7"/>
      <c r="N47" s="7"/>
      <c r="O47" s="7"/>
      <c r="S47" s="7"/>
      <c r="T47" s="7"/>
      <c r="U47" s="7"/>
      <c r="V47" s="7"/>
      <c r="Z47" s="7"/>
      <c r="AA47" s="7"/>
      <c r="AB47" s="7"/>
      <c r="AC47" s="7"/>
      <c r="AM47" s="29"/>
      <c r="AN47" s="30"/>
      <c r="AO47" s="31"/>
    </row>
    <row r="48" spans="1:41">
      <c r="B48" s="50"/>
    </row>
    <row r="65" spans="39:39">
      <c r="AM65" s="80"/>
    </row>
  </sheetData>
  <mergeCells count="8">
    <mergeCell ref="X10:AC10"/>
    <mergeCell ref="AE10:AJ10"/>
    <mergeCell ref="AM10:AN10"/>
    <mergeCell ref="C23:D23"/>
    <mergeCell ref="K23:L23"/>
    <mergeCell ref="B10:H10"/>
    <mergeCell ref="J10:O10"/>
    <mergeCell ref="Q10:V10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E57A9FC3087D4E8B25ABD70C971460" ma:contentTypeVersion="14" ma:contentTypeDescription="Create a new document." ma:contentTypeScope="" ma:versionID="475a85fe3d42748f19faeaf71c7a6c2e">
  <xsd:schema xmlns:xsd="http://www.w3.org/2001/XMLSchema" xmlns:xs="http://www.w3.org/2001/XMLSchema" xmlns:p="http://schemas.microsoft.com/office/2006/metadata/properties" xmlns:ns2="021928b2-189c-44aa-8aef-a02c699afe3f" xmlns:ns3="635944d9-f3dd-4f7e-955d-aa09c4ea2ddf" targetNamespace="http://schemas.microsoft.com/office/2006/metadata/properties" ma:root="true" ma:fieldsID="3cf3832dbbf6ecc4b14899aebdb151d8" ns2:_="" ns3:_="">
    <xsd:import namespace="021928b2-189c-44aa-8aef-a02c699afe3f"/>
    <xsd:import namespace="635944d9-f3dd-4f7e-955d-aa09c4ea2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1928b2-189c-44aa-8aef-a02c699afe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3f7c956-802a-45ac-b2ba-cc78506785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5944d9-f3dd-4f7e-955d-aa09c4ea2dd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d86f4a9-6ce4-4e5f-9b8d-a7cb29032b11}" ma:internalName="TaxCatchAll" ma:showField="CatchAllData" ma:web="635944d9-f3dd-4f7e-955d-aa09c4ea2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5944d9-f3dd-4f7e-955d-aa09c4ea2ddf" xsi:nil="true"/>
    <lcf76f155ced4ddcb4097134ff3c332f xmlns="021928b2-189c-44aa-8aef-a02c699afe3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2134B8B-44AA-4B9C-A25F-BB1CEC2CE3AE}"/>
</file>

<file path=customXml/itemProps2.xml><?xml version="1.0" encoding="utf-8"?>
<ds:datastoreItem xmlns:ds="http://schemas.openxmlformats.org/officeDocument/2006/customXml" ds:itemID="{EB97A934-0F21-43D7-B19C-04FDCA099536}"/>
</file>

<file path=customXml/itemProps3.xml><?xml version="1.0" encoding="utf-8"?>
<ds:datastoreItem xmlns:ds="http://schemas.openxmlformats.org/officeDocument/2006/customXml" ds:itemID="{C9CC050C-8F91-4A95-8864-9EE5E9F0A5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JHU DOM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 Cleary</dc:creator>
  <cp:keywords/>
  <dc:description/>
  <cp:lastModifiedBy/>
  <cp:revision/>
  <dcterms:created xsi:type="dcterms:W3CDTF">2016-05-09T17:22:51Z</dcterms:created>
  <dcterms:modified xsi:type="dcterms:W3CDTF">2025-07-01T14:22:35Z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0x01010076E57A9FC3087D4E8B25ABD70C971460</vt:lpwstr>
  </property>
  <property fmtid="{D5CDD505-2E9C-101B-9397-08002B2CF9AE}" pid="3" name="_SourceUrl">
    <vt:lpwstr/>
  </property>
  <property fmtid="{D5CDD505-2E9C-101B-9397-08002B2CF9AE}" pid="4" name="_SharedFileIndex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MediaServiceImageTags">
    <vt:lpwstr/>
  </property>
</Properties>
</file>